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https://stredokluky.sharepoint.com/sites/kancelar/Sdilene dokumenty/10 projekty/2023-03 - us Devaterky/Dohoda o zastupování/"/>
    </mc:Choice>
  </mc:AlternateContent>
  <xr:revisionPtr revIDLastSave="7" documentId="13_ncr:1_{702B8C12-E26E-4D7A-BB0B-376DC68F2CCB}" xr6:coauthVersionLast="47" xr6:coauthVersionMax="47" xr10:uidLastSave="{5326F741-1D81-4523-AABC-5EE791082922}"/>
  <bookViews>
    <workbookView xWindow="28680" yWindow="-120" windowWidth="29040" windowHeight="15720" xr2:uid="{00000000-000D-0000-FFFF-FFFF00000000}"/>
  </bookViews>
  <sheets>
    <sheet name="List1" sheetId="1" r:id="rId1"/>
  </sheets>
  <definedNames>
    <definedName name="_xlnm.Print_Area" localSheetId="0">List1!$A$1:$O$16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1" l="1"/>
  <c r="G16" i="1"/>
  <c r="H16" i="1"/>
  <c r="I16" i="1"/>
  <c r="J16" i="1"/>
  <c r="K16" i="1"/>
  <c r="L16" i="1"/>
  <c r="M16" i="1"/>
  <c r="N16" i="1"/>
  <c r="O16" i="1"/>
  <c r="E16" i="1"/>
  <c r="F14" i="1"/>
  <c r="G14" i="1"/>
  <c r="H14" i="1"/>
  <c r="I14" i="1"/>
  <c r="J14" i="1"/>
  <c r="K14" i="1"/>
  <c r="L14" i="1"/>
  <c r="M14" i="1"/>
  <c r="N14" i="1"/>
  <c r="O14" i="1"/>
  <c r="E14" i="1"/>
  <c r="O13" i="1"/>
  <c r="N13" i="1"/>
  <c r="M13" i="1"/>
  <c r="L13" i="1"/>
  <c r="K13" i="1"/>
  <c r="J13" i="1"/>
  <c r="G13" i="1"/>
  <c r="H13" i="1"/>
  <c r="I13" i="1"/>
  <c r="F13" i="1"/>
  <c r="E13" i="1"/>
  <c r="C13" i="1"/>
  <c r="I3" i="1"/>
  <c r="H3" i="1"/>
  <c r="G3" i="1"/>
  <c r="F3" i="1"/>
</calcChain>
</file>

<file path=xl/sharedStrings.xml><?xml version="1.0" encoding="utf-8"?>
<sst xmlns="http://schemas.openxmlformats.org/spreadsheetml/2006/main" count="21" uniqueCount="21">
  <si>
    <t>Vlastník</t>
  </si>
  <si>
    <t>Parcelní číslo</t>
  </si>
  <si>
    <t>Výměra m2</t>
  </si>
  <si>
    <t>979/1</t>
  </si>
  <si>
    <t>980/1</t>
  </si>
  <si>
    <t>Rokoš Václav</t>
  </si>
  <si>
    <t>Chvoj Josef</t>
  </si>
  <si>
    <t>Chvoj Tomáš</t>
  </si>
  <si>
    <t>Hašplová Alena</t>
  </si>
  <si>
    <t>Šouša Jiří</t>
  </si>
  <si>
    <t>Podíl v m2</t>
  </si>
  <si>
    <t>Podíl v % území</t>
  </si>
  <si>
    <t>Melíšek Pavel</t>
  </si>
  <si>
    <t>Dotčená výměra ÚS</t>
  </si>
  <si>
    <t>Ečerová Michaela</t>
  </si>
  <si>
    <t>Košecká Zdeňka</t>
  </si>
  <si>
    <t>Říkovská Martina</t>
  </si>
  <si>
    <t>Bendová Veronika</t>
  </si>
  <si>
    <t>Obec Středokluky</t>
  </si>
  <si>
    <t>czk</t>
  </si>
  <si>
    <t>Odhad nákladů ceny pořízení ÚS (s DPH) bez pořizovatele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</si>
</sst>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28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/>
      <right/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dotted">
        <color auto="1"/>
      </right>
      <top/>
      <bottom/>
      <diagonal/>
    </border>
    <border>
      <left/>
      <right/>
      <top style="thick">
        <color auto="1"/>
      </top>
      <bottom style="thick">
        <color auto="1"/>
      </bottom>
      <diagonal/>
    </border>
    <border>
      <left style="dotted">
        <color auto="1"/>
      </left>
      <right style="dotted">
        <color auto="1"/>
      </right>
      <top style="thick">
        <color auto="1"/>
      </top>
      <bottom style="thick">
        <color auto="1"/>
      </bottom>
      <diagonal/>
    </border>
    <border>
      <left/>
      <right/>
      <top/>
      <bottom style="dotted">
        <color auto="1"/>
      </bottom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3" fontId="0" fillId="0" borderId="0" xfId="0" applyNumberFormat="1" applyAlignment="1">
      <alignment horizontal="left" vertical="top"/>
    </xf>
    <xf numFmtId="10" fontId="0" fillId="0" borderId="0" xfId="0" applyNumberFormat="1" applyAlignment="1">
      <alignment horizontal="left" vertical="top"/>
    </xf>
    <xf numFmtId="0" fontId="0" fillId="0" borderId="1" xfId="0" applyBorder="1" applyAlignment="1">
      <alignment horizontal="left" vertical="top"/>
    </xf>
    <xf numFmtId="3" fontId="0" fillId="0" borderId="1" xfId="0" applyNumberFormat="1" applyBorder="1" applyAlignment="1">
      <alignment horizontal="left" vertical="top"/>
    </xf>
    <xf numFmtId="10" fontId="0" fillId="0" borderId="2" xfId="0" applyNumberFormat="1" applyBorder="1" applyAlignment="1">
      <alignment horizontal="left" vertical="top"/>
    </xf>
    <xf numFmtId="10" fontId="0" fillId="2" borderId="2" xfId="0" applyNumberFormat="1" applyFill="1" applyBorder="1" applyAlignment="1">
      <alignment horizontal="left" vertical="top"/>
    </xf>
    <xf numFmtId="0" fontId="0" fillId="0" borderId="3" xfId="0" applyBorder="1" applyAlignment="1">
      <alignment horizontal="left" vertical="top"/>
    </xf>
    <xf numFmtId="4" fontId="0" fillId="0" borderId="4" xfId="0" applyNumberFormat="1" applyBorder="1" applyAlignment="1">
      <alignment horizontal="left" vertical="top"/>
    </xf>
    <xf numFmtId="0" fontId="1" fillId="0" borderId="5" xfId="0" applyFont="1" applyBorder="1" applyAlignment="1">
      <alignment horizontal="left" vertical="top"/>
    </xf>
    <xf numFmtId="0" fontId="0" fillId="0" borderId="5" xfId="0" applyBorder="1" applyAlignment="1">
      <alignment horizontal="left" vertical="top"/>
    </xf>
    <xf numFmtId="10" fontId="0" fillId="0" borderId="5" xfId="0" applyNumberFormat="1" applyBorder="1" applyAlignment="1">
      <alignment horizontal="left" vertical="top"/>
    </xf>
    <xf numFmtId="10" fontId="1" fillId="0" borderId="6" xfId="0" applyNumberFormat="1" applyFont="1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3" fontId="0" fillId="0" borderId="7" xfId="0" applyNumberFormat="1" applyBorder="1" applyAlignment="1">
      <alignment horizontal="left" vertical="top"/>
    </xf>
    <xf numFmtId="10" fontId="0" fillId="0" borderId="8" xfId="0" applyNumberFormat="1" applyBorder="1" applyAlignment="1">
      <alignment horizontal="left" vertical="top"/>
    </xf>
    <xf numFmtId="10" fontId="0" fillId="2" borderId="8" xfId="0" applyNumberFormat="1" applyFill="1" applyBorder="1" applyAlignment="1">
      <alignment horizontal="left" vertical="top"/>
    </xf>
    <xf numFmtId="164" fontId="0" fillId="0" borderId="0" xfId="0" applyNumberFormat="1" applyAlignment="1">
      <alignment horizontal="left" vertical="top"/>
    </xf>
    <xf numFmtId="0" fontId="1" fillId="0" borderId="5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right" vertical="top" wrapText="1"/>
    </xf>
    <xf numFmtId="0" fontId="1" fillId="0" borderId="0" xfId="0" applyFont="1" applyAlignment="1">
      <alignment horizontal="left" vertical="top" wrapText="1"/>
    </xf>
    <xf numFmtId="0" fontId="2" fillId="0" borderId="5" xfId="0" applyFont="1" applyBorder="1" applyAlignment="1">
      <alignment horizontal="left" vertical="top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6"/>
  <sheetViews>
    <sheetView tabSelected="1" view="pageBreakPreview" zoomScale="130" zoomScaleNormal="85" zoomScaleSheetLayoutView="130" workbookViewId="0">
      <selection activeCell="D18" sqref="D18"/>
    </sheetView>
  </sheetViews>
  <sheetFormatPr defaultColWidth="9.140625" defaultRowHeight="15" x14ac:dyDescent="0.25"/>
  <cols>
    <col min="1" max="1" width="9.7109375" style="2" customWidth="1"/>
    <col min="2" max="2" width="21" style="2" customWidth="1"/>
    <col min="3" max="3" width="8.85546875" style="2" customWidth="1"/>
    <col min="4" max="4" width="13.7109375" style="2" customWidth="1"/>
    <col min="5" max="16" width="12.7109375" style="2" customWidth="1"/>
    <col min="17" max="16384" width="9.140625" style="2"/>
  </cols>
  <sheetData>
    <row r="1" spans="1:16" s="22" customFormat="1" ht="45.75" customHeight="1" thickTop="1" thickBot="1" x14ac:dyDescent="0.3">
      <c r="A1" s="20" t="s">
        <v>1</v>
      </c>
      <c r="B1" s="20" t="s">
        <v>2</v>
      </c>
      <c r="C1" s="20" t="s">
        <v>13</v>
      </c>
      <c r="D1" s="21" t="s">
        <v>0</v>
      </c>
      <c r="E1" s="23" t="s">
        <v>5</v>
      </c>
      <c r="F1" s="23" t="s">
        <v>6</v>
      </c>
      <c r="G1" s="23" t="s">
        <v>7</v>
      </c>
      <c r="H1" s="23" t="s">
        <v>8</v>
      </c>
      <c r="I1" s="23" t="s">
        <v>9</v>
      </c>
      <c r="J1" s="23" t="s">
        <v>12</v>
      </c>
      <c r="K1" s="23" t="s">
        <v>14</v>
      </c>
      <c r="L1" s="23" t="s">
        <v>15</v>
      </c>
      <c r="M1" s="23" t="s">
        <v>16</v>
      </c>
      <c r="N1" s="23" t="s">
        <v>17</v>
      </c>
      <c r="O1" s="23" t="s">
        <v>18</v>
      </c>
    </row>
    <row r="2" spans="1:16" ht="15.75" thickTop="1" x14ac:dyDescent="0.25">
      <c r="A2" s="15">
        <v>935</v>
      </c>
      <c r="B2" s="16">
        <v>28000</v>
      </c>
      <c r="C2" s="16">
        <v>24280</v>
      </c>
      <c r="D2" s="15"/>
      <c r="E2" s="17">
        <v>1</v>
      </c>
      <c r="F2" s="18"/>
      <c r="G2" s="18"/>
      <c r="H2" s="18"/>
      <c r="I2" s="18"/>
      <c r="J2" s="18"/>
      <c r="K2" s="18"/>
      <c r="L2" s="18"/>
      <c r="M2" s="18"/>
      <c r="N2" s="18"/>
      <c r="O2" s="18"/>
      <c r="P2" s="4"/>
    </row>
    <row r="3" spans="1:16" x14ac:dyDescent="0.25">
      <c r="A3" s="5">
        <v>936</v>
      </c>
      <c r="B3" s="6">
        <v>294823</v>
      </c>
      <c r="C3" s="6">
        <v>258</v>
      </c>
      <c r="D3" s="5"/>
      <c r="E3" s="8"/>
      <c r="F3" s="7">
        <f>69/200</f>
        <v>0.34499999999999997</v>
      </c>
      <c r="G3" s="7">
        <f>122/400</f>
        <v>0.30499999999999999</v>
      </c>
      <c r="H3" s="7">
        <f>122/400</f>
        <v>0.30499999999999999</v>
      </c>
      <c r="I3" s="7">
        <f>9/200</f>
        <v>4.4999999999999998E-2</v>
      </c>
      <c r="J3" s="8"/>
      <c r="K3" s="8"/>
      <c r="L3" s="8"/>
      <c r="M3" s="8"/>
      <c r="N3" s="8"/>
      <c r="O3" s="8"/>
      <c r="P3" s="4"/>
    </row>
    <row r="4" spans="1:16" x14ac:dyDescent="0.25">
      <c r="A4" s="5">
        <v>975</v>
      </c>
      <c r="B4" s="6">
        <v>37688</v>
      </c>
      <c r="C4" s="6">
        <v>2386</v>
      </c>
      <c r="D4" s="5"/>
      <c r="E4" s="8"/>
      <c r="F4" s="8"/>
      <c r="G4" s="8"/>
      <c r="H4" s="8"/>
      <c r="I4" s="8"/>
      <c r="J4" s="7">
        <v>1</v>
      </c>
      <c r="K4" s="8"/>
      <c r="L4" s="8"/>
      <c r="M4" s="8"/>
      <c r="N4" s="8"/>
      <c r="O4" s="8"/>
      <c r="P4" s="4"/>
    </row>
    <row r="5" spans="1:16" x14ac:dyDescent="0.25">
      <c r="A5" s="5">
        <v>976</v>
      </c>
      <c r="B5" s="6">
        <v>4400</v>
      </c>
      <c r="C5" s="6">
        <v>4400</v>
      </c>
      <c r="D5" s="5"/>
      <c r="E5" s="8"/>
      <c r="F5" s="8"/>
      <c r="G5" s="8"/>
      <c r="H5" s="8"/>
      <c r="I5" s="8"/>
      <c r="J5" s="8"/>
      <c r="K5" s="7">
        <v>1</v>
      </c>
      <c r="L5" s="8"/>
      <c r="M5" s="8"/>
      <c r="N5" s="8"/>
      <c r="O5" s="8"/>
      <c r="P5" s="4"/>
    </row>
    <row r="6" spans="1:16" x14ac:dyDescent="0.25">
      <c r="A6" s="5">
        <v>977</v>
      </c>
      <c r="B6" s="6">
        <v>55155</v>
      </c>
      <c r="C6" s="6">
        <v>34484</v>
      </c>
      <c r="D6" s="5"/>
      <c r="E6" s="8"/>
      <c r="F6" s="8"/>
      <c r="G6" s="8"/>
      <c r="H6" s="8"/>
      <c r="I6" s="8"/>
      <c r="J6" s="8"/>
      <c r="K6" s="8"/>
      <c r="L6" s="7">
        <v>1</v>
      </c>
      <c r="M6" s="8"/>
      <c r="N6" s="8"/>
      <c r="O6" s="8"/>
      <c r="P6" s="4"/>
    </row>
    <row r="7" spans="1:16" x14ac:dyDescent="0.25">
      <c r="A7" s="5" t="s">
        <v>3</v>
      </c>
      <c r="B7" s="6">
        <v>1708</v>
      </c>
      <c r="C7" s="6">
        <v>1708</v>
      </c>
      <c r="D7" s="5"/>
      <c r="E7" s="8"/>
      <c r="F7" s="8"/>
      <c r="G7" s="8"/>
      <c r="H7" s="8"/>
      <c r="I7" s="8"/>
      <c r="J7" s="7">
        <v>1</v>
      </c>
      <c r="K7" s="8"/>
      <c r="L7" s="8"/>
      <c r="M7" s="8"/>
      <c r="N7" s="8"/>
      <c r="O7" s="8"/>
      <c r="P7" s="4"/>
    </row>
    <row r="8" spans="1:16" x14ac:dyDescent="0.25">
      <c r="A8" s="5" t="s">
        <v>4</v>
      </c>
      <c r="B8" s="6">
        <v>3699</v>
      </c>
      <c r="C8" s="6">
        <v>3699</v>
      </c>
      <c r="D8" s="5"/>
      <c r="E8" s="8"/>
      <c r="F8" s="8"/>
      <c r="G8" s="8"/>
      <c r="H8" s="8"/>
      <c r="I8" s="8"/>
      <c r="J8" s="7">
        <v>1</v>
      </c>
      <c r="K8" s="8"/>
      <c r="L8" s="8"/>
      <c r="M8" s="8"/>
      <c r="N8" s="8"/>
      <c r="O8" s="8"/>
      <c r="P8" s="4"/>
    </row>
    <row r="9" spans="1:16" x14ac:dyDescent="0.25">
      <c r="A9" s="5">
        <v>981</v>
      </c>
      <c r="B9" s="6">
        <v>1520</v>
      </c>
      <c r="C9" s="6">
        <v>1520</v>
      </c>
      <c r="D9" s="5"/>
      <c r="E9" s="8"/>
      <c r="F9" s="8"/>
      <c r="G9" s="8"/>
      <c r="H9" s="8"/>
      <c r="I9" s="8"/>
      <c r="J9" s="8"/>
      <c r="K9" s="8"/>
      <c r="L9" s="8"/>
      <c r="M9" s="7">
        <v>1</v>
      </c>
      <c r="N9" s="8"/>
      <c r="O9" s="8"/>
      <c r="P9" s="4"/>
    </row>
    <row r="10" spans="1:16" x14ac:dyDescent="0.25">
      <c r="A10" s="5">
        <v>1049</v>
      </c>
      <c r="B10" s="6">
        <v>1026</v>
      </c>
      <c r="C10" s="6">
        <v>1026</v>
      </c>
      <c r="D10" s="5"/>
      <c r="E10" s="8"/>
      <c r="F10" s="8"/>
      <c r="G10" s="8"/>
      <c r="H10" s="8"/>
      <c r="I10" s="8"/>
      <c r="J10" s="8"/>
      <c r="K10" s="8"/>
      <c r="L10" s="8"/>
      <c r="M10" s="8"/>
      <c r="N10" s="7">
        <v>1</v>
      </c>
      <c r="O10" s="8"/>
      <c r="P10" s="4"/>
    </row>
    <row r="11" spans="1:16" x14ac:dyDescent="0.25">
      <c r="A11" s="5">
        <v>1035</v>
      </c>
      <c r="B11" s="6">
        <v>7923</v>
      </c>
      <c r="C11" s="6">
        <v>2988</v>
      </c>
      <c r="D11" s="5"/>
      <c r="E11" s="8"/>
      <c r="F11" s="8"/>
      <c r="G11" s="8"/>
      <c r="H11" s="8"/>
      <c r="I11" s="8"/>
      <c r="J11" s="8"/>
      <c r="K11" s="8"/>
      <c r="L11" s="8"/>
      <c r="M11" s="8"/>
      <c r="N11" s="8"/>
      <c r="O11" s="7">
        <v>1</v>
      </c>
    </row>
    <row r="12" spans="1:16" x14ac:dyDescent="0.25"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</row>
    <row r="13" spans="1:16" ht="15.75" thickBot="1" x14ac:dyDescent="0.3">
      <c r="A13" s="1" t="s">
        <v>10</v>
      </c>
      <c r="C13" s="3">
        <f>SUM(C2:C11)</f>
        <v>76749</v>
      </c>
      <c r="E13" s="10">
        <f>C2*E2</f>
        <v>24280</v>
      </c>
      <c r="F13" s="10">
        <f>$C$3*F3</f>
        <v>89.009999999999991</v>
      </c>
      <c r="G13" s="10">
        <f t="shared" ref="G13:I13" si="0">$C$3*G3</f>
        <v>78.69</v>
      </c>
      <c r="H13" s="10">
        <f t="shared" si="0"/>
        <v>78.69</v>
      </c>
      <c r="I13" s="10">
        <f t="shared" si="0"/>
        <v>11.61</v>
      </c>
      <c r="J13" s="10">
        <f>C4+C7+C8</f>
        <v>7793</v>
      </c>
      <c r="K13" s="10">
        <f>C5</f>
        <v>4400</v>
      </c>
      <c r="L13" s="10">
        <f>C6</f>
        <v>34484</v>
      </c>
      <c r="M13" s="10">
        <f>C9</f>
        <v>1520</v>
      </c>
      <c r="N13" s="10">
        <f>C10</f>
        <v>1026</v>
      </c>
      <c r="O13" s="10">
        <f>C11</f>
        <v>2988</v>
      </c>
    </row>
    <row r="14" spans="1:16" ht="16.5" thickTop="1" thickBot="1" x14ac:dyDescent="0.3">
      <c r="A14" s="11" t="s">
        <v>11</v>
      </c>
      <c r="B14" s="12"/>
      <c r="C14" s="13">
        <v>1</v>
      </c>
      <c r="D14" s="12"/>
      <c r="E14" s="14">
        <f>E13/$C$13</f>
        <v>0.31635591343209685</v>
      </c>
      <c r="F14" s="14">
        <f t="shared" ref="F14:O14" si="1">F13/$C$13</f>
        <v>1.1597545244889183E-3</v>
      </c>
      <c r="G14" s="14">
        <f t="shared" si="1"/>
        <v>1.0252902317945511E-3</v>
      </c>
      <c r="H14" s="14">
        <f t="shared" si="1"/>
        <v>1.0252902317945511E-3</v>
      </c>
      <c r="I14" s="14">
        <f t="shared" si="1"/>
        <v>1.5127232928116327E-4</v>
      </c>
      <c r="J14" s="14">
        <f t="shared" si="1"/>
        <v>0.10153878226426404</v>
      </c>
      <c r="K14" s="14">
        <f t="shared" si="1"/>
        <v>5.7329737195272901E-2</v>
      </c>
      <c r="L14" s="14">
        <f t="shared" si="1"/>
        <v>0.44930878578222516</v>
      </c>
      <c r="M14" s="14">
        <f t="shared" si="1"/>
        <v>1.980481830382155E-2</v>
      </c>
      <c r="N14" s="14">
        <f t="shared" si="1"/>
        <v>1.3368252355079544E-2</v>
      </c>
      <c r="O14" s="14">
        <f t="shared" si="1"/>
        <v>3.893210334988078E-2</v>
      </c>
    </row>
    <row r="15" spans="1:16" ht="15.75" thickTop="1" x14ac:dyDescent="0.25"/>
    <row r="16" spans="1:16" ht="43.5" customHeight="1" x14ac:dyDescent="0.25">
      <c r="A16" s="2" t="s">
        <v>20</v>
      </c>
      <c r="C16" s="3">
        <v>314600</v>
      </c>
      <c r="D16" s="2" t="s">
        <v>19</v>
      </c>
      <c r="E16" s="19">
        <f>E14*$C$16</f>
        <v>99525.570365737673</v>
      </c>
      <c r="F16" s="19">
        <f>F14*$C$16</f>
        <v>364.85877340421371</v>
      </c>
      <c r="G16" s="19">
        <f t="shared" ref="G16:O16" si="2">G14*$C$16</f>
        <v>322.5563069225658</v>
      </c>
      <c r="H16" s="19">
        <f t="shared" si="2"/>
        <v>322.5563069225658</v>
      </c>
      <c r="I16" s="19">
        <f t="shared" si="2"/>
        <v>47.590274791853965</v>
      </c>
      <c r="J16" s="19">
        <f t="shared" si="2"/>
        <v>31944.100900337464</v>
      </c>
      <c r="K16" s="19">
        <f t="shared" si="2"/>
        <v>18035.935321632856</v>
      </c>
      <c r="L16" s="19">
        <f t="shared" si="2"/>
        <v>141352.54400708803</v>
      </c>
      <c r="M16" s="19">
        <f t="shared" si="2"/>
        <v>6230.5958383822599</v>
      </c>
      <c r="N16" s="19">
        <f t="shared" si="2"/>
        <v>4205.6521909080247</v>
      </c>
      <c r="O16" s="19">
        <f t="shared" si="2"/>
        <v>12248.039713872493</v>
      </c>
    </row>
  </sheetData>
  <pageMargins left="0.7" right="0.7" top="0.75" bottom="0.75" header="0.3" footer="0.3"/>
  <pageSetup paperSize="8" scale="9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BF365D4A020E54B827AB826EB362101" ma:contentTypeVersion="13" ma:contentTypeDescription="Vytvoří nový dokument" ma:contentTypeScope="" ma:versionID="74ad4f14982bf0156736515296f856ef">
  <xsd:schema xmlns:xsd="http://www.w3.org/2001/XMLSchema" xmlns:xs="http://www.w3.org/2001/XMLSchema" xmlns:p="http://schemas.microsoft.com/office/2006/metadata/properties" xmlns:ns2="67a8b9e8-0533-4354-95f5-a9f81803f0e1" xmlns:ns3="5df14910-f9c9-4e9d-8dff-1054d53a958d" targetNamespace="http://schemas.microsoft.com/office/2006/metadata/properties" ma:root="true" ma:fieldsID="df09627ee654275e5d0e2190e768b917" ns2:_="" ns3:_="">
    <xsd:import namespace="67a8b9e8-0533-4354-95f5-a9f81803f0e1"/>
    <xsd:import namespace="5df14910-f9c9-4e9d-8dff-1054d53a958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a8b9e8-0533-4354-95f5-a9f81803f0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Značky obrázků" ma:readOnly="false" ma:fieldId="{5cf76f15-5ced-4ddc-b409-7134ff3c332f}" ma:taxonomyMulti="true" ma:sspId="7ac4c69e-5a71-4431-80c5-4ed940e33b4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f14910-f9c9-4e9d-8dff-1054d53a958d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a0dcc40-6cc6-49aa-b0c9-d146088393cd}" ma:internalName="TaxCatchAll" ma:showField="CatchAllData" ma:web="5df14910-f9c9-4e9d-8dff-1054d53a958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7a8b9e8-0533-4354-95f5-a9f81803f0e1">
      <Terms xmlns="http://schemas.microsoft.com/office/infopath/2007/PartnerControls"/>
    </lcf76f155ced4ddcb4097134ff3c332f>
    <TaxCatchAll xmlns="5df14910-f9c9-4e9d-8dff-1054d53a958d" xsi:nil="true"/>
  </documentManagement>
</p:properties>
</file>

<file path=customXml/itemProps1.xml><?xml version="1.0" encoding="utf-8"?>
<ds:datastoreItem xmlns:ds="http://schemas.openxmlformats.org/officeDocument/2006/customXml" ds:itemID="{3E2AD331-AAA6-4EB6-86E7-9FD527914E0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54887FC-81BE-45C9-8EA0-9740D82187B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7a8b9e8-0533-4354-95f5-a9f81803f0e1"/>
    <ds:schemaRef ds:uri="5df14910-f9c9-4e9d-8dff-1054d53a958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A0893CC-F1FA-4DB9-BD9D-43EEBA2931A3}">
  <ds:schemaRefs>
    <ds:schemaRef ds:uri="http://schemas.microsoft.com/office/2006/metadata/properties"/>
    <ds:schemaRef ds:uri="http://schemas.microsoft.com/office/infopath/2007/PartnerControls"/>
    <ds:schemaRef ds:uri="67a8b9e8-0533-4354-95f5-a9f81803f0e1"/>
    <ds:schemaRef ds:uri="5df14910-f9c9-4e9d-8dff-1054d53a958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Gogolák</dc:creator>
  <cp:lastModifiedBy>Jaroslav Paznocht - Obec Středokluky</cp:lastModifiedBy>
  <cp:lastPrinted>2023-04-13T09:47:22Z</cp:lastPrinted>
  <dcterms:created xsi:type="dcterms:W3CDTF">2015-06-05T18:19:34Z</dcterms:created>
  <dcterms:modified xsi:type="dcterms:W3CDTF">2024-10-29T11:21:19Z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0x0101000BF365D4A020E54B827AB826EB362101</vt:lpwstr>
  </property>
  <property fmtid="{D5CDD505-2E9C-101B-9397-08002B2CF9AE}" pid="3" name="MediaServiceImageTags">
    <vt:lpwstr/>
  </property>
</Properties>
</file>