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edokluky-my.sharepoint.com/personal/obec_stredokluky_onmicrosoft_com/Documents/10 projekty/2021-19 Dodávky plynu pro roky 2022-2023/"/>
    </mc:Choice>
  </mc:AlternateContent>
  <xr:revisionPtr revIDLastSave="0" documentId="8_{2B9AA92C-C0B3-44EB-8B69-54BC1FE7330C}" xr6:coauthVersionLast="47" xr6:coauthVersionMax="47" xr10:uidLastSave="{00000000-0000-0000-0000-000000000000}"/>
  <workbookProtection workbookAlgorithmName="SHA-512" workbookHashValue="eqes0q68VC0Lm6B2axBL6O8CTiWXnnXpAACf7Q0rSF2j09Fn0jAxP10fIVZCScO99WP8NJ+gmYInOeixAN4WwA==" workbookSaltValue="fKcsxv+RrLSN8vLZRwyewg==" workbookSpinCount="100000" lockStructure="1"/>
  <bookViews>
    <workbookView xWindow="28680" yWindow="-120" windowWidth="29040" windowHeight="15720" xr2:uid="{00000000-000D-0000-FFFF-FFFF00000000}"/>
  </bookViews>
  <sheets>
    <sheet name="Krycí list" sheetId="3" r:id="rId1"/>
    <sheet name="Spotřeba celkem" sheetId="2" r:id="rId2"/>
    <sheet name="Odběrná místa" sheetId="1" r:id="rId3"/>
  </sheets>
  <definedNames>
    <definedName name="OLE_LINK33" localSheetId="0">'Krycí list'!$D$10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3" l="1"/>
  <c r="E24" i="3" l="1"/>
  <c r="B3" i="2"/>
  <c r="C3" i="2"/>
  <c r="D3" i="2"/>
  <c r="E3" i="2"/>
  <c r="F3" i="2"/>
  <c r="G3" i="2"/>
  <c r="E25" i="3" s="1"/>
  <c r="E26" i="3" l="1"/>
</calcChain>
</file>

<file path=xl/sharedStrings.xml><?xml version="1.0" encoding="utf-8"?>
<sst xmlns="http://schemas.openxmlformats.org/spreadsheetml/2006/main" count="68" uniqueCount="65">
  <si>
    <t>Adresa</t>
  </si>
  <si>
    <t>Číslo o.m.</t>
  </si>
  <si>
    <t>poznámka:</t>
  </si>
  <si>
    <t>ZEMNÍ PLYN</t>
  </si>
  <si>
    <t>Plynoměr č.</t>
  </si>
  <si>
    <t>ZŠ Školská 82</t>
  </si>
  <si>
    <t>DPS Starý vrch 68</t>
  </si>
  <si>
    <t>MŠ Starý vrch 102</t>
  </si>
  <si>
    <t>období 7/15-7/16:</t>
  </si>
  <si>
    <t>období 7/16-7/17:</t>
  </si>
  <si>
    <t>Tarif</t>
  </si>
  <si>
    <t>Sokolovna Školská 104</t>
  </si>
  <si>
    <t xml:space="preserve">Veřejná zakázka malého rozsahu </t>
  </si>
  <si>
    <t xml:space="preserve">dle ust. § 31 zákona č. 137/2006 Sb., o veřejných zakázkách, v platném znění </t>
  </si>
  <si>
    <t>Název:</t>
  </si>
  <si>
    <t>Základní identifikační údaje</t>
  </si>
  <si>
    <t>Zadavatel</t>
  </si>
  <si>
    <t xml:space="preserve">Název: </t>
  </si>
  <si>
    <t>Obec Středokluky</t>
  </si>
  <si>
    <t xml:space="preserve">Sídlo: </t>
  </si>
  <si>
    <t>Lidická 61, 252 68 Středokluky</t>
  </si>
  <si>
    <t xml:space="preserve">IČO:  </t>
  </si>
  <si>
    <t xml:space="preserve">Osoba oprávněná jednat jménem zadavatele: </t>
  </si>
  <si>
    <t>Ing. Jaroslav Paznocht</t>
  </si>
  <si>
    <t>Sídlo/místo podnikání:</t>
  </si>
  <si>
    <t>Korespondenční adresa:</t>
  </si>
  <si>
    <t xml:space="preserve">DIČ: </t>
  </si>
  <si>
    <t xml:space="preserve">Osoba oprávněná za uchazeče jednat: </t>
  </si>
  <si>
    <t xml:space="preserve">Kontaktní osoba:  </t>
  </si>
  <si>
    <t xml:space="preserve">Tel./fax: </t>
  </si>
  <si>
    <t xml:space="preserve">E-mail:  </t>
  </si>
  <si>
    <t>razítko</t>
  </si>
  <si>
    <t>Cena celkem</t>
  </si>
  <si>
    <t>Cena celkem s DPH</t>
  </si>
  <si>
    <t>Datum:</t>
  </si>
  <si>
    <t>KRYCÍ LIST NABÍDKY (doplňte žluté rámečky)</t>
  </si>
  <si>
    <t>Celková cena za provedení celého předmětu plnění veřejné zakázky:</t>
  </si>
  <si>
    <t>spotř. v MWh</t>
  </si>
  <si>
    <t>Podpis oprávněné osoby:</t>
  </si>
  <si>
    <t>Titul, jméno, příjmení:</t>
  </si>
  <si>
    <t>Funkce:</t>
  </si>
  <si>
    <t>Uchazeč:</t>
  </si>
  <si>
    <t>EIC kód</t>
  </si>
  <si>
    <t>27ZG100Z0007997L</t>
  </si>
  <si>
    <t>27ZG100Z0020494X</t>
  </si>
  <si>
    <t>27ZG100Z0025356K</t>
  </si>
  <si>
    <t>27ZG100Z0010530O</t>
  </si>
  <si>
    <t>Plyn (MWh)</t>
  </si>
  <si>
    <t>Koupaliště, Lid.236</t>
  </si>
  <si>
    <t>období 7/19-7/20</t>
  </si>
  <si>
    <t>27ZG100Z00104748</t>
  </si>
  <si>
    <t>období 7/18-7/19</t>
  </si>
  <si>
    <t>období 7/17-7/18</t>
  </si>
  <si>
    <t>období 7/20-7/21</t>
  </si>
  <si>
    <t>DPH</t>
  </si>
  <si>
    <t>Spotřeba MWh 2016</t>
  </si>
  <si>
    <t>Spotřeba MWh 2017</t>
  </si>
  <si>
    <t>Spotřeba MWh 2018</t>
  </si>
  <si>
    <t>Spotřeba MWh 2019</t>
  </si>
  <si>
    <t>Spotřeba MWh 2020</t>
  </si>
  <si>
    <t>Spotřeba MWh 2021</t>
  </si>
  <si>
    <t>00241695</t>
  </si>
  <si>
    <t>Dodávky energií pro obec Středokluky na roky 2022-23</t>
  </si>
  <si>
    <r>
      <t>Cena celkem</t>
    </r>
    <r>
      <rPr>
        <sz val="11"/>
        <color rgb="FF000000"/>
        <rFont val="Calibri"/>
        <family val="2"/>
        <charset val="238"/>
      </rPr>
      <t xml:space="preserve"> bez DPH</t>
    </r>
  </si>
  <si>
    <t>Jednotková cena za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</si>
</sst>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0,&quot;Kč&quot;_-;\-* #,##0.00,&quot;Kč&quot;_-;_-* \-??&quot; Kč&quot;_-;_-@_-"/>
    <numFmt numFmtId="166" formatCode="_-* #,##0.00,_K_č_-;\-* #,##0.00,_K_č_-;_-* \-??\ _K_č_-;_-@_-"/>
    <numFmt numFmtId="167" formatCode="_-* #,##0.000\ &quot;Kč&quot;_-;\-* #,##0.000\ &quot;Kč&quot;_-;_-* \-??&quot; Kč&quot;_-;_-@_-"/>
    <numFmt numFmtId="168" formatCode="#,##0.00\ &quot;Kč&quot;"/>
  </numFmts>
  <fonts count="12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6" fontId="6" fillId="0" borderId="0" applyBorder="0" applyProtection="0"/>
    <xf numFmtId="165" fontId="6" fillId="0" borderId="0" applyBorder="0" applyProtection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1" applyNumberFormat="1" applyFont="1" applyBorder="1" applyAlignment="1" applyProtection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5" fillId="0" borderId="1" xfId="1" applyNumberFormat="1" applyFont="1" applyBorder="1" applyAlignment="1" applyProtection="1">
      <alignment vertical="center" wrapText="1"/>
    </xf>
    <xf numFmtId="2" fontId="2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2" fontId="1" fillId="0" borderId="0" xfId="0" applyNumberFormat="1" applyFont="1"/>
    <xf numFmtId="2" fontId="1" fillId="0" borderId="1" xfId="0" applyNumberFormat="1" applyFont="1" applyBorder="1"/>
    <xf numFmtId="2" fontId="2" fillId="0" borderId="1" xfId="2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/>
    <xf numFmtId="0" fontId="7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9" xfId="0" applyBorder="1"/>
    <xf numFmtId="0" fontId="0" fillId="0" borderId="5" xfId="0" applyFont="1" applyBorder="1" applyAlignment="1">
      <alignment vertical="center"/>
    </xf>
    <xf numFmtId="0" fontId="8" fillId="0" borderId="0" xfId="0" applyFont="1"/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167" fontId="5" fillId="0" borderId="0" xfId="2" applyNumberFormat="1" applyFont="1"/>
    <xf numFmtId="2" fontId="1" fillId="0" borderId="1" xfId="1" applyNumberFormat="1" applyFont="1" applyBorder="1" applyProtection="1"/>
    <xf numFmtId="0" fontId="10" fillId="0" borderId="0" xfId="0" applyFont="1"/>
    <xf numFmtId="2" fontId="1" fillId="0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168" fontId="6" fillId="0" borderId="2" xfId="1" applyNumberFormat="1" applyBorder="1" applyAlignment="1">
      <alignment horizontal="right"/>
    </xf>
    <xf numFmtId="168" fontId="6" fillId="0" borderId="24" xfId="1" applyNumberForma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2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7" fillId="0" borderId="9" xfId="0" applyFont="1" applyBorder="1"/>
    <xf numFmtId="168" fontId="6" fillId="0" borderId="17" xfId="1" applyNumberFormat="1" applyBorder="1"/>
    <xf numFmtId="168" fontId="6" fillId="0" borderId="6" xfId="1" applyNumberFormat="1" applyBorder="1"/>
    <xf numFmtId="49" fontId="7" fillId="0" borderId="1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168" fontId="7" fillId="0" borderId="18" xfId="1" applyNumberFormat="1" applyFont="1" applyBorder="1"/>
    <xf numFmtId="168" fontId="7" fillId="0" borderId="10" xfId="1" applyNumberFormat="1" applyFont="1" applyBorder="1"/>
    <xf numFmtId="0" fontId="0" fillId="0" borderId="5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165" fontId="6" fillId="0" borderId="18" xfId="2" applyBorder="1"/>
    <xf numFmtId="165" fontId="6" fillId="2" borderId="17" xfId="2" applyFill="1" applyBorder="1"/>
    <xf numFmtId="165" fontId="6" fillId="2" borderId="1" xfId="2" applyFill="1" applyBorder="1"/>
    <xf numFmtId="0" fontId="0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5" xfId="0" applyBorder="1"/>
    <xf numFmtId="0" fontId="0" fillId="0" borderId="17" xfId="0" applyBorder="1" applyAlignment="1"/>
    <xf numFmtId="4" fontId="6" fillId="0" borderId="18" xfId="1" applyNumberFormat="1" applyBorder="1" applyAlignment="1">
      <alignment horizontal="center"/>
    </xf>
    <xf numFmtId="4" fontId="6" fillId="0" borderId="12" xfId="1" applyNumberFormat="1" applyBorder="1" applyAlignment="1">
      <alignment horizontal="center"/>
    </xf>
    <xf numFmtId="0" fontId="0" fillId="0" borderId="29" xfId="0" applyBorder="1" applyAlignment="1"/>
    <xf numFmtId="4" fontId="6" fillId="0" borderId="30" xfId="1" applyNumberFormat="1" applyBorder="1" applyAlignment="1">
      <alignment horizont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1"/>
  <sheetViews>
    <sheetView tabSelected="1" topLeftCell="A4" zoomScaleNormal="100" workbookViewId="0">
      <selection activeCell="C27" activeCellId="2" sqref="C12:F21 C24:D25 C27:F31"/>
    </sheetView>
  </sheetViews>
  <sheetFormatPr defaultRowHeight="14.4" x14ac:dyDescent="0.3"/>
  <cols>
    <col min="1" max="1" width="2.109375" customWidth="1"/>
    <col min="2" max="2" width="34.6640625" customWidth="1"/>
    <col min="3" max="3" width="12.33203125" customWidth="1"/>
    <col min="4" max="4" width="12.5546875" customWidth="1"/>
    <col min="5" max="6" width="12.44140625" bestFit="1" customWidth="1"/>
    <col min="7" max="1015" width="8.5546875"/>
  </cols>
  <sheetData>
    <row r="1" spans="2:6" ht="15" thickBot="1" x14ac:dyDescent="0.35"/>
    <row r="2" spans="2:6" x14ac:dyDescent="0.3">
      <c r="B2" s="67" t="s">
        <v>35</v>
      </c>
      <c r="C2" s="68"/>
      <c r="D2" s="68"/>
      <c r="E2" s="68"/>
      <c r="F2" s="69"/>
    </row>
    <row r="3" spans="2:6" ht="15.75" customHeight="1" x14ac:dyDescent="0.3">
      <c r="B3" s="66" t="s">
        <v>12</v>
      </c>
      <c r="C3" s="48"/>
      <c r="D3" s="48"/>
      <c r="E3" s="48"/>
      <c r="F3" s="49"/>
    </row>
    <row r="4" spans="2:6" ht="15" customHeight="1" x14ac:dyDescent="0.3">
      <c r="B4" s="66" t="s">
        <v>13</v>
      </c>
      <c r="C4" s="48"/>
      <c r="D4" s="48"/>
      <c r="E4" s="48"/>
      <c r="F4" s="49"/>
    </row>
    <row r="5" spans="2:6" ht="15" customHeight="1" x14ac:dyDescent="0.3">
      <c r="B5" s="22" t="s">
        <v>14</v>
      </c>
      <c r="C5" s="48" t="s">
        <v>62</v>
      </c>
      <c r="D5" s="48"/>
      <c r="E5" s="48"/>
      <c r="F5" s="49"/>
    </row>
    <row r="6" spans="2:6" x14ac:dyDescent="0.3">
      <c r="B6" s="70" t="s">
        <v>15</v>
      </c>
      <c r="C6" s="71"/>
      <c r="D6" s="71"/>
      <c r="E6" s="71"/>
      <c r="F6" s="72"/>
    </row>
    <row r="7" spans="2:6" x14ac:dyDescent="0.3">
      <c r="B7" s="70" t="s">
        <v>16</v>
      </c>
      <c r="C7" s="71"/>
      <c r="D7" s="71"/>
      <c r="E7" s="71"/>
      <c r="F7" s="72"/>
    </row>
    <row r="8" spans="2:6" ht="15.75" customHeight="1" x14ac:dyDescent="0.3">
      <c r="B8" s="50" t="s">
        <v>17</v>
      </c>
      <c r="C8" s="51"/>
      <c r="D8" s="48" t="s">
        <v>18</v>
      </c>
      <c r="E8" s="48"/>
      <c r="F8" s="49"/>
    </row>
    <row r="9" spans="2:6" x14ac:dyDescent="0.3">
      <c r="B9" s="50" t="s">
        <v>19</v>
      </c>
      <c r="C9" s="51"/>
      <c r="D9" s="48" t="s">
        <v>20</v>
      </c>
      <c r="E9" s="48"/>
      <c r="F9" s="49"/>
    </row>
    <row r="10" spans="2:6" x14ac:dyDescent="0.3">
      <c r="B10" s="50" t="s">
        <v>21</v>
      </c>
      <c r="C10" s="51"/>
      <c r="D10" s="90" t="s">
        <v>61</v>
      </c>
      <c r="E10" s="90"/>
      <c r="F10" s="91"/>
    </row>
    <row r="11" spans="2:6" ht="15" thickBot="1" x14ac:dyDescent="0.35">
      <c r="B11" s="52" t="s">
        <v>22</v>
      </c>
      <c r="C11" s="53"/>
      <c r="D11" s="46" t="s">
        <v>23</v>
      </c>
      <c r="E11" s="46"/>
      <c r="F11" s="47"/>
    </row>
    <row r="12" spans="2:6" x14ac:dyDescent="0.3">
      <c r="B12" s="28" t="s">
        <v>41</v>
      </c>
      <c r="C12" s="99"/>
      <c r="D12" s="100"/>
      <c r="E12" s="100"/>
      <c r="F12" s="101"/>
    </row>
    <row r="13" spans="2:6" x14ac:dyDescent="0.3">
      <c r="B13" s="23" t="s">
        <v>17</v>
      </c>
      <c r="C13" s="44"/>
      <c r="D13" s="44"/>
      <c r="E13" s="44"/>
      <c r="F13" s="45"/>
    </row>
    <row r="14" spans="2:6" x14ac:dyDescent="0.3">
      <c r="B14" s="23" t="s">
        <v>24</v>
      </c>
      <c r="C14" s="44"/>
      <c r="D14" s="44"/>
      <c r="E14" s="44"/>
      <c r="F14" s="45"/>
    </row>
    <row r="15" spans="2:6" x14ac:dyDescent="0.3">
      <c r="B15" s="23" t="s">
        <v>25</v>
      </c>
      <c r="C15" s="44"/>
      <c r="D15" s="44"/>
      <c r="E15" s="44"/>
      <c r="F15" s="45"/>
    </row>
    <row r="16" spans="2:6" x14ac:dyDescent="0.3">
      <c r="B16" s="23" t="s">
        <v>21</v>
      </c>
      <c r="C16" s="44"/>
      <c r="D16" s="44"/>
      <c r="E16" s="44"/>
      <c r="F16" s="45"/>
    </row>
    <row r="17" spans="2:14" x14ac:dyDescent="0.3">
      <c r="B17" s="23" t="s">
        <v>26</v>
      </c>
      <c r="C17" s="44"/>
      <c r="D17" s="44"/>
      <c r="E17" s="44"/>
      <c r="F17" s="45"/>
    </row>
    <row r="18" spans="2:14" x14ac:dyDescent="0.3">
      <c r="B18" s="23" t="s">
        <v>27</v>
      </c>
      <c r="C18" s="44"/>
      <c r="D18" s="44"/>
      <c r="E18" s="44"/>
      <c r="F18" s="45"/>
    </row>
    <row r="19" spans="2:14" x14ac:dyDescent="0.3">
      <c r="B19" s="23" t="s">
        <v>28</v>
      </c>
      <c r="C19" s="44"/>
      <c r="D19" s="44"/>
      <c r="E19" s="44"/>
      <c r="F19" s="45"/>
    </row>
    <row r="20" spans="2:14" x14ac:dyDescent="0.3">
      <c r="B20" s="23" t="s">
        <v>29</v>
      </c>
      <c r="C20" s="44"/>
      <c r="D20" s="44"/>
      <c r="E20" s="44"/>
      <c r="F20" s="45"/>
    </row>
    <row r="21" spans="2:14" ht="15" thickBot="1" x14ac:dyDescent="0.35">
      <c r="B21" s="25" t="s">
        <v>30</v>
      </c>
      <c r="C21" s="60"/>
      <c r="D21" s="60"/>
      <c r="E21" s="60"/>
      <c r="F21" s="61"/>
    </row>
    <row r="22" spans="2:14" ht="15" thickBot="1" x14ac:dyDescent="0.35">
      <c r="B22" s="73" t="s">
        <v>36</v>
      </c>
      <c r="C22" s="74"/>
      <c r="D22" s="74"/>
      <c r="E22" s="74"/>
      <c r="F22" s="75"/>
      <c r="G22" s="21"/>
    </row>
    <row r="23" spans="2:14" ht="15" thickBot="1" x14ac:dyDescent="0.35">
      <c r="B23" s="84"/>
      <c r="C23" s="85" t="s">
        <v>64</v>
      </c>
      <c r="D23" s="86"/>
      <c r="E23" s="82" t="s">
        <v>32</v>
      </c>
      <c r="F23" s="83"/>
      <c r="J23" s="18"/>
      <c r="K23" s="19"/>
      <c r="L23" s="19"/>
      <c r="M23" s="19"/>
      <c r="N23" s="18"/>
    </row>
    <row r="24" spans="2:14" x14ac:dyDescent="0.3">
      <c r="B24" s="94" t="s">
        <v>63</v>
      </c>
      <c r="C24" s="97">
        <v>0</v>
      </c>
      <c r="D24" s="97"/>
      <c r="E24" s="88">
        <f>C24*'Spotřeba celkem'!G3</f>
        <v>0</v>
      </c>
      <c r="F24" s="89"/>
      <c r="J24" s="18"/>
      <c r="K24" s="19"/>
      <c r="L24" s="19"/>
      <c r="M24" s="19"/>
      <c r="N24" s="18"/>
    </row>
    <row r="25" spans="2:14" x14ac:dyDescent="0.3">
      <c r="B25" s="95" t="s">
        <v>54</v>
      </c>
      <c r="C25" s="98">
        <v>0</v>
      </c>
      <c r="D25" s="98"/>
      <c r="E25" s="76">
        <f>'Spotřeba celkem'!G3*C25</f>
        <v>0</v>
      </c>
      <c r="F25" s="77"/>
      <c r="J25" s="18"/>
      <c r="K25" s="19"/>
      <c r="L25" s="19"/>
      <c r="M25" s="19"/>
      <c r="N25" s="18"/>
    </row>
    <row r="26" spans="2:14" ht="15" thickBot="1" x14ac:dyDescent="0.35">
      <c r="B26" s="87" t="s">
        <v>33</v>
      </c>
      <c r="C26" s="96">
        <f>SUM(C24:D25)</f>
        <v>0</v>
      </c>
      <c r="D26" s="96"/>
      <c r="E26" s="92">
        <f>SUM(E24:F25)</f>
        <v>0</v>
      </c>
      <c r="F26" s="93"/>
      <c r="J26" s="18"/>
      <c r="K26" s="19"/>
      <c r="L26" s="19"/>
      <c r="M26" s="19"/>
      <c r="N26" s="18"/>
    </row>
    <row r="27" spans="2:14" x14ac:dyDescent="0.3">
      <c r="B27" s="26" t="s">
        <v>27</v>
      </c>
      <c r="C27" s="64"/>
      <c r="D27" s="64"/>
      <c r="E27" s="64"/>
      <c r="F27" s="65"/>
    </row>
    <row r="28" spans="2:14" ht="69" customHeight="1" x14ac:dyDescent="0.3">
      <c r="B28" s="22" t="s">
        <v>38</v>
      </c>
      <c r="C28" s="62" t="s">
        <v>31</v>
      </c>
      <c r="D28" s="62"/>
      <c r="E28" s="62"/>
      <c r="F28" s="63"/>
    </row>
    <row r="29" spans="2:14" x14ac:dyDescent="0.3">
      <c r="B29" s="22" t="s">
        <v>34</v>
      </c>
      <c r="C29" s="58"/>
      <c r="D29" s="58"/>
      <c r="E29" s="58"/>
      <c r="F29" s="59"/>
    </row>
    <row r="30" spans="2:14" x14ac:dyDescent="0.3">
      <c r="B30" s="22" t="s">
        <v>39</v>
      </c>
      <c r="C30" s="54"/>
      <c r="D30" s="54"/>
      <c r="E30" s="54"/>
      <c r="F30" s="55"/>
    </row>
    <row r="31" spans="2:14" ht="15" thickBot="1" x14ac:dyDescent="0.35">
      <c r="B31" s="24" t="s">
        <v>40</v>
      </c>
      <c r="C31" s="56"/>
      <c r="D31" s="56"/>
      <c r="E31" s="56"/>
      <c r="F31" s="57"/>
      <c r="G31" s="20"/>
    </row>
  </sheetData>
  <sheetProtection algorithmName="SHA-512" hashValue="rdQKyT4ZC9r6l7K26DonPxVv9BRXWKpqltD7gZP0aaXOo498FLYy2i2mcslJpPYA7yOn9wi7m7uZP2X757TbEw==" saltValue="5aKxtZwHYKAgXi9+mW94ng==" spinCount="100000" sheet="1" objects="1" scenarios="1"/>
  <protectedRanges>
    <protectedRange sqref="C12:F21 C24:D25 C27:F31" name="Oblast1"/>
  </protectedRanges>
  <mergeCells count="37">
    <mergeCell ref="B22:F22"/>
    <mergeCell ref="E24:F24"/>
    <mergeCell ref="E26:F26"/>
    <mergeCell ref="C24:D24"/>
    <mergeCell ref="E23:F23"/>
    <mergeCell ref="C26:D26"/>
    <mergeCell ref="C25:D25"/>
    <mergeCell ref="B4:F4"/>
    <mergeCell ref="B2:F2"/>
    <mergeCell ref="C12:F12"/>
    <mergeCell ref="C13:F13"/>
    <mergeCell ref="C14:F14"/>
    <mergeCell ref="B8:C8"/>
    <mergeCell ref="B7:F7"/>
    <mergeCell ref="B6:F6"/>
    <mergeCell ref="C5:F5"/>
    <mergeCell ref="B3:F3"/>
    <mergeCell ref="C30:F30"/>
    <mergeCell ref="C31:F31"/>
    <mergeCell ref="C29:F29"/>
    <mergeCell ref="C21:F21"/>
    <mergeCell ref="C28:F28"/>
    <mergeCell ref="C27:F27"/>
    <mergeCell ref="E25:F25"/>
    <mergeCell ref="C18:F18"/>
    <mergeCell ref="C19:F19"/>
    <mergeCell ref="C20:F20"/>
    <mergeCell ref="D11:F11"/>
    <mergeCell ref="D8:F8"/>
    <mergeCell ref="D9:F9"/>
    <mergeCell ref="D10:F10"/>
    <mergeCell ref="C15:F15"/>
    <mergeCell ref="C16:F16"/>
    <mergeCell ref="C17:F17"/>
    <mergeCell ref="B10:C10"/>
    <mergeCell ref="B9:C9"/>
    <mergeCell ref="B11:C11"/>
  </mergeCells>
  <pageMargins left="0.7" right="0.7" top="0.75" bottom="0.75" header="0.3" footer="0.3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zoomScaleNormal="100" workbookViewId="0">
      <selection activeCell="H29" sqref="H29"/>
    </sheetView>
  </sheetViews>
  <sheetFormatPr defaultRowHeight="14.4" x14ac:dyDescent="0.3"/>
  <cols>
    <col min="1" max="1" width="11.109375" bestFit="1" customWidth="1"/>
    <col min="2" max="7" width="18.33203125" bestFit="1" customWidth="1"/>
    <col min="8" max="1020" width="8.5546875"/>
  </cols>
  <sheetData>
    <row r="1" spans="1:7" ht="15" thickBot="1" x14ac:dyDescent="0.35"/>
    <row r="2" spans="1:7" x14ac:dyDescent="0.3">
      <c r="A2" s="102" t="s">
        <v>10</v>
      </c>
      <c r="B2" s="103" t="s">
        <v>55</v>
      </c>
      <c r="C2" s="103" t="s">
        <v>56</v>
      </c>
      <c r="D2" s="103" t="s">
        <v>57</v>
      </c>
      <c r="E2" s="103" t="s">
        <v>58</v>
      </c>
      <c r="F2" s="81" t="s">
        <v>59</v>
      </c>
      <c r="G2" s="106" t="s">
        <v>60</v>
      </c>
    </row>
    <row r="3" spans="1:7" ht="15" thickBot="1" x14ac:dyDescent="0.35">
      <c r="A3" s="27" t="s">
        <v>47</v>
      </c>
      <c r="B3" s="104">
        <f>SUM('Odběrná místa'!H4:H8)</f>
        <v>367</v>
      </c>
      <c r="C3" s="104">
        <f>SUM('Odběrná místa'!I4:I8)</f>
        <v>407.81</v>
      </c>
      <c r="D3" s="104">
        <f>SUM('Odběrná místa'!J4:J8)</f>
        <v>304.54000000000002</v>
      </c>
      <c r="E3" s="104">
        <f>SUM('Odběrná místa'!K4:K8)</f>
        <v>331.40998000000002</v>
      </c>
      <c r="F3" s="105">
        <f>SUM('Odběrná místa'!L4:L8)</f>
        <v>319.91999999999996</v>
      </c>
      <c r="G3" s="107">
        <f>SUM('Odběrná místa'!M4:M8)</f>
        <v>341.65600000000001</v>
      </c>
    </row>
  </sheetData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zoomScaleNormal="100" workbookViewId="0">
      <selection activeCell="H29" sqref="H29"/>
    </sheetView>
  </sheetViews>
  <sheetFormatPr defaultColWidth="12.6640625" defaultRowHeight="14.4" x14ac:dyDescent="0.3"/>
  <cols>
    <col min="1" max="1" width="25.88671875" style="1" customWidth="1"/>
    <col min="2" max="2" width="11" style="2" bestFit="1" customWidth="1"/>
    <col min="3" max="3" width="20.44140625" style="3" customWidth="1"/>
    <col min="4" max="4" width="14.6640625" style="3" customWidth="1"/>
    <col min="5" max="5" width="6" style="1" bestFit="1" customWidth="1"/>
    <col min="6" max="6" width="5" style="1" bestFit="1" customWidth="1"/>
    <col min="7" max="7" width="3.33203125" style="1" bestFit="1" customWidth="1"/>
    <col min="8" max="9" width="15.44140625" style="14" bestFit="1" customWidth="1"/>
    <col min="10" max="13" width="15.44140625" style="14" customWidth="1"/>
    <col min="14" max="14" width="8.88671875" style="40" customWidth="1"/>
    <col min="15" max="15" width="19" style="34" customWidth="1"/>
  </cols>
  <sheetData>
    <row r="1" spans="1:15" s="29" customFormat="1" ht="15" customHeight="1" x14ac:dyDescent="0.3">
      <c r="A1" s="78" t="s">
        <v>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  <c r="O1" s="34"/>
    </row>
    <row r="2" spans="1:15" s="31" customFormat="1" ht="15" customHeight="1" x14ac:dyDescent="0.3">
      <c r="A2" s="17"/>
      <c r="B2" s="17"/>
      <c r="C2" s="17"/>
      <c r="D2" s="17"/>
      <c r="E2" s="5"/>
      <c r="F2" s="5"/>
      <c r="G2" s="5"/>
      <c r="H2" s="13" t="s">
        <v>8</v>
      </c>
      <c r="I2" s="13" t="s">
        <v>9</v>
      </c>
      <c r="J2" s="5" t="s">
        <v>52</v>
      </c>
      <c r="K2" s="5" t="s">
        <v>51</v>
      </c>
      <c r="L2" s="5" t="s">
        <v>49</v>
      </c>
      <c r="M2" s="5" t="s">
        <v>53</v>
      </c>
      <c r="N2" s="33" t="s">
        <v>2</v>
      </c>
      <c r="O2" s="32"/>
    </row>
    <row r="3" spans="1:15" s="30" customFormat="1" ht="15" customHeight="1" x14ac:dyDescent="0.25">
      <c r="A3" s="7" t="s">
        <v>0</v>
      </c>
      <c r="B3" s="6" t="s">
        <v>4</v>
      </c>
      <c r="C3" s="1" t="s">
        <v>42</v>
      </c>
      <c r="D3" s="6" t="s">
        <v>1</v>
      </c>
      <c r="E3" s="7"/>
      <c r="F3" s="7"/>
      <c r="G3" s="7"/>
      <c r="H3" s="9" t="s">
        <v>37</v>
      </c>
      <c r="I3" s="9"/>
      <c r="J3" s="5"/>
      <c r="K3" s="5"/>
      <c r="L3" s="5"/>
      <c r="M3" s="5"/>
      <c r="N3" s="8"/>
    </row>
    <row r="4" spans="1:15" s="30" customFormat="1" ht="15" customHeight="1" x14ac:dyDescent="0.25">
      <c r="A4" s="7" t="s">
        <v>6</v>
      </c>
      <c r="B4" s="6">
        <v>6929584</v>
      </c>
      <c r="C4" s="6" t="s">
        <v>46</v>
      </c>
      <c r="D4" s="6">
        <v>702176594</v>
      </c>
      <c r="E4" s="8"/>
      <c r="F4" s="8"/>
      <c r="G4" s="8"/>
      <c r="H4" s="41">
        <v>136</v>
      </c>
      <c r="I4" s="41">
        <v>142</v>
      </c>
      <c r="J4" s="41">
        <v>123</v>
      </c>
      <c r="K4" s="15">
        <v>133.03998000000001</v>
      </c>
      <c r="L4" s="15">
        <v>118.35</v>
      </c>
      <c r="M4" s="15">
        <v>129.74700000000001</v>
      </c>
      <c r="N4" s="10"/>
      <c r="O4" s="35"/>
    </row>
    <row r="5" spans="1:15" s="30" customFormat="1" ht="15" customHeight="1" x14ac:dyDescent="0.25">
      <c r="A5" s="7" t="s">
        <v>48</v>
      </c>
      <c r="B5" s="6">
        <v>6511469</v>
      </c>
      <c r="C5" s="6" t="s">
        <v>50</v>
      </c>
      <c r="D5" s="6"/>
      <c r="E5" s="8"/>
      <c r="F5" s="8"/>
      <c r="G5" s="8"/>
      <c r="H5" s="41"/>
      <c r="I5" s="41"/>
      <c r="J5" s="41"/>
      <c r="K5" s="15"/>
      <c r="L5" s="15">
        <v>11.91</v>
      </c>
      <c r="M5" s="15">
        <v>5.9340000000000002</v>
      </c>
      <c r="N5" s="10"/>
      <c r="O5" s="42"/>
    </row>
    <row r="6" spans="1:15" s="30" customFormat="1" ht="15" customHeight="1" x14ac:dyDescent="0.25">
      <c r="A6" s="7" t="s">
        <v>5</v>
      </c>
      <c r="B6" s="6">
        <v>7068194</v>
      </c>
      <c r="C6" s="6" t="s">
        <v>45</v>
      </c>
      <c r="D6" s="6">
        <v>702750295</v>
      </c>
      <c r="E6" s="8"/>
      <c r="F6" s="8"/>
      <c r="G6" s="8"/>
      <c r="H6" s="41">
        <v>96</v>
      </c>
      <c r="I6" s="41">
        <v>85.81</v>
      </c>
      <c r="J6" s="41">
        <v>69.290000000000006</v>
      </c>
      <c r="K6" s="15">
        <v>91.98</v>
      </c>
      <c r="L6" s="43">
        <v>86.19</v>
      </c>
      <c r="M6" s="43">
        <v>111.117</v>
      </c>
      <c r="N6" s="36"/>
      <c r="O6" s="35"/>
    </row>
    <row r="7" spans="1:15" s="12" customFormat="1" ht="15" customHeight="1" x14ac:dyDescent="0.25">
      <c r="A7" s="7" t="s">
        <v>7</v>
      </c>
      <c r="B7" s="6">
        <v>12032012</v>
      </c>
      <c r="C7" s="6" t="s">
        <v>44</v>
      </c>
      <c r="D7" s="6">
        <v>702650816</v>
      </c>
      <c r="E7" s="8"/>
      <c r="F7" s="8"/>
      <c r="G7" s="8"/>
      <c r="H7" s="41">
        <v>77</v>
      </c>
      <c r="I7" s="41">
        <v>104</v>
      </c>
      <c r="J7" s="41">
        <v>49.25</v>
      </c>
      <c r="K7" s="15">
        <v>43.39</v>
      </c>
      <c r="L7" s="43">
        <v>40.47</v>
      </c>
      <c r="M7" s="43">
        <v>52.473999999999997</v>
      </c>
      <c r="N7" s="37"/>
      <c r="O7" s="38"/>
    </row>
    <row r="8" spans="1:15" s="1" customFormat="1" ht="15" customHeight="1" x14ac:dyDescent="0.25">
      <c r="A8" s="5" t="s">
        <v>11</v>
      </c>
      <c r="B8" s="4">
        <v>6929529</v>
      </c>
      <c r="C8" s="6" t="s">
        <v>43</v>
      </c>
      <c r="D8" s="4"/>
      <c r="E8" s="11"/>
      <c r="F8" s="11"/>
      <c r="G8" s="11"/>
      <c r="H8" s="41">
        <v>58</v>
      </c>
      <c r="I8" s="41">
        <v>76</v>
      </c>
      <c r="J8" s="41">
        <v>63</v>
      </c>
      <c r="K8" s="16">
        <v>63</v>
      </c>
      <c r="L8" s="16">
        <v>63</v>
      </c>
      <c r="M8" s="16">
        <v>42.384</v>
      </c>
      <c r="N8" s="39"/>
      <c r="O8" s="42"/>
    </row>
    <row r="9" spans="1:15" ht="15" customHeight="1" x14ac:dyDescent="0.3"/>
  </sheetData>
  <mergeCells count="1">
    <mergeCell ref="A1:N1"/>
  </mergeCells>
  <pageMargins left="0.196527777777778" right="0.196527777777778" top="0.39374999999999999" bottom="0.39374999999999999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</vt:lpstr>
      <vt:lpstr>Spotřeba celkem</vt:lpstr>
      <vt:lpstr>Odběrná místa</vt:lpstr>
      <vt:lpstr>'Krycí list'!OLE_LINK33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</dc:creator>
  <cp:lastModifiedBy>Jaroslav Paznocht</cp:lastModifiedBy>
  <cp:revision>0</cp:revision>
  <cp:lastPrinted>2015-11-19T11:24:27Z</cp:lastPrinted>
  <dcterms:created xsi:type="dcterms:W3CDTF">2008-04-23T11:00:30Z</dcterms:created>
  <dcterms:modified xsi:type="dcterms:W3CDTF">2022-03-10T11:55:27Z</dcterms:modified>
  <dc:language>cs-CZ</dc:language>
</cp:coreProperties>
</file>