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filterPrivacy="1"/>
  <xr:revisionPtr revIDLastSave="0" documentId="13_ncr:1_{EA3B0E34-613A-5544-8DB6-0ED780FE688B}" xr6:coauthVersionLast="36" xr6:coauthVersionMax="46" xr10:uidLastSave="{00000000-0000-0000-0000-000000000000}"/>
  <bookViews>
    <workbookView xWindow="0" yWindow="620" windowWidth="16040" windowHeight="16240" xr2:uid="{00000000-000D-0000-FFFF-FFFF00000000}"/>
  </bookViews>
  <sheets>
    <sheet name="EFEKT 2021 - Středokluky" sheetId="1" r:id="rId1"/>
  </sheets>
  <definedNames>
    <definedName name="_xlnm.Print_Area" localSheetId="0">'EFEKT 2021 - Středokluky'!$B$2:$J$68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I34" i="1" s="1"/>
  <c r="J34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1" i="1"/>
  <c r="I31" i="1" s="1"/>
  <c r="J31" i="1" s="1"/>
  <c r="G32" i="1"/>
  <c r="I32" i="1" s="1"/>
  <c r="J32" i="1" s="1"/>
  <c r="G33" i="1"/>
  <c r="I33" i="1" s="1"/>
  <c r="J33" i="1" s="1"/>
  <c r="G10" i="1"/>
  <c r="I10" i="1" s="1"/>
  <c r="J10" i="1" s="1"/>
  <c r="G11" i="1"/>
  <c r="I11" i="1"/>
  <c r="J11" i="1" s="1"/>
  <c r="G12" i="1"/>
  <c r="I12" i="1"/>
  <c r="J12" i="1" s="1"/>
  <c r="G13" i="1"/>
  <c r="I13" i="1" s="1"/>
  <c r="J13" i="1" s="1"/>
  <c r="G14" i="1"/>
  <c r="I14" i="1" s="1"/>
  <c r="J14" i="1" s="1"/>
  <c r="G15" i="1"/>
  <c r="I15" i="1" s="1"/>
  <c r="J15" i="1" s="1"/>
  <c r="G60" i="1" l="1"/>
  <c r="I60" i="1" s="1"/>
  <c r="J60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4" i="1" l="1"/>
  <c r="G9" i="1"/>
  <c r="I44" i="1" l="1"/>
  <c r="I9" i="1"/>
  <c r="G49" i="1"/>
  <c r="G50" i="1"/>
  <c r="I49" i="1" l="1"/>
  <c r="J9" i="1"/>
  <c r="J44" i="1"/>
  <c r="I50" i="1"/>
  <c r="J50" i="1" l="1"/>
  <c r="J49" i="1"/>
  <c r="G36" i="1"/>
  <c r="I36" i="1" l="1"/>
  <c r="J36" i="1" s="1"/>
  <c r="G35" i="1" l="1"/>
  <c r="G43" i="1"/>
  <c r="I43" i="1" s="1"/>
  <c r="I35" i="1" l="1"/>
  <c r="J35" i="1" s="1"/>
  <c r="D57" i="1"/>
  <c r="J43" i="1" l="1"/>
  <c r="G45" i="1"/>
  <c r="I45" i="1" l="1"/>
  <c r="G57" i="1"/>
  <c r="G58" i="1"/>
  <c r="I58" i="1" l="1"/>
  <c r="I57" i="1"/>
  <c r="J45" i="1"/>
  <c r="J57" i="1" l="1"/>
  <c r="J58" i="1"/>
  <c r="G8" i="1"/>
  <c r="I8" i="1" l="1"/>
  <c r="G59" i="1"/>
  <c r="I59" i="1" s="1"/>
  <c r="G7" i="1"/>
  <c r="J8" i="1" l="1"/>
  <c r="G61" i="1"/>
  <c r="C61" i="1"/>
  <c r="I7" i="1"/>
  <c r="I61" i="1" l="1"/>
  <c r="J59" i="1"/>
  <c r="J7" i="1"/>
  <c r="J61" i="1" l="1"/>
</calcChain>
</file>

<file path=xl/sharedStrings.xml><?xml version="1.0" encoding="utf-8"?>
<sst xmlns="http://schemas.openxmlformats.org/spreadsheetml/2006/main" count="175" uniqueCount="128">
  <si>
    <t>Číslo</t>
  </si>
  <si>
    <t>Položka</t>
  </si>
  <si>
    <t>Množství</t>
  </si>
  <si>
    <t>MJ</t>
  </si>
  <si>
    <t>Výdaje v Kč bez DPH</t>
  </si>
  <si>
    <t>Kč/MJ</t>
  </si>
  <si>
    <t>1.</t>
  </si>
  <si>
    <t>Materiál</t>
  </si>
  <si>
    <t>1.1</t>
  </si>
  <si>
    <t>ks</t>
  </si>
  <si>
    <t>1.2</t>
  </si>
  <si>
    <t>1.3</t>
  </si>
  <si>
    <t>1.4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</si>
  <si>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</si>
  <si>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</si>
  <si>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</si>
  <si>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</si>
  <si>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</si>
  <si>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</si>
  <si>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</si>
  <si>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</si>
  <si>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</si>
  <si>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3.4</t>
  </si>
  <si>
    <t>hod</t>
  </si>
  <si>
    <t>Suma</t>
  </si>
  <si>
    <t>Dne:</t>
  </si>
  <si>
    <t>Zpracoval:</t>
  </si>
  <si>
    <t>Demontáž svítidla</t>
  </si>
  <si>
    <t>Montáž svítidla</t>
  </si>
  <si>
    <t>Pronájem montážní plošiny (hod.)</t>
  </si>
  <si>
    <t>Ekologická likvidace demontovaného materiálu</t>
  </si>
  <si>
    <t>Revizní zpráva RVO</t>
  </si>
  <si>
    <t>odvoz a likvidace demont. svítidel</t>
  </si>
  <si>
    <t>DPH 21%</t>
  </si>
  <si>
    <t>Výdaje v Kč s DPH</t>
  </si>
  <si>
    <t>2.3</t>
  </si>
  <si>
    <t>nastavení CLO, regulace příkonu</t>
  </si>
  <si>
    <t>1.9</t>
  </si>
  <si>
    <t>1.10</t>
  </si>
  <si>
    <t>1.11</t>
  </si>
  <si>
    <t>1.12</t>
  </si>
  <si>
    <t>1.13</t>
  </si>
  <si>
    <t>vypnutí hlavního vedení vč.zajištění+vyzkouš+označení</t>
  </si>
  <si>
    <t>2.4</t>
  </si>
  <si>
    <t>2.5</t>
  </si>
  <si>
    <t>Demontáž výložníku</t>
  </si>
  <si>
    <t>Montáž výložníku</t>
  </si>
  <si>
    <t>Kabel CYKY 3x1,5</t>
  </si>
  <si>
    <t>m</t>
  </si>
  <si>
    <t>Sada propichovacích svorek</t>
  </si>
  <si>
    <t>Pojistka</t>
  </si>
  <si>
    <t>Investor (zadavatel):</t>
  </si>
  <si>
    <t>IČO:</t>
  </si>
  <si>
    <t>Zhotovitel:</t>
  </si>
  <si>
    <t>Celkem</t>
  </si>
  <si>
    <t>1.5</t>
  </si>
  <si>
    <t>1.6</t>
  </si>
  <si>
    <t>1.7</t>
  </si>
  <si>
    <t>1.8</t>
  </si>
  <si>
    <t>pojistkový modul do svítidla</t>
  </si>
  <si>
    <t>Obec Středokluky</t>
  </si>
  <si>
    <t>00 241 695</t>
  </si>
  <si>
    <t>Bluetooth - ovládání a regulace svítidel</t>
  </si>
  <si>
    <t>2.6</t>
  </si>
  <si>
    <t>3.3</t>
  </si>
  <si>
    <t>Stožár dle Standard VO obce, vč. zásuvky 230V a LAN přípravy, vč. betonového základu B50, výška 6m</t>
  </si>
  <si>
    <t>Výložník třmenový 0,5m pro uchycení na sloup energetiky, vč. montážních pásek</t>
  </si>
  <si>
    <t>Stožárová svorkovnice NTB-3</t>
  </si>
  <si>
    <t>Montáž kompletní, stožár 6m vč. dopravy</t>
  </si>
  <si>
    <t>1.14</t>
  </si>
  <si>
    <t>………..2021</t>
  </si>
  <si>
    <t>Výměna svítidel veřejného osvětlení v obci Středokluky</t>
  </si>
  <si>
    <t xml:space="preserve">Typ 3 </t>
  </si>
  <si>
    <t>Typ 2</t>
  </si>
  <si>
    <t>Typ 1</t>
  </si>
  <si>
    <t>Příloha č. 4 ZD - Rozpočet</t>
  </si>
  <si>
    <t>Typ 4</t>
  </si>
  <si>
    <t>Typ 5</t>
  </si>
  <si>
    <t>Typ 6</t>
  </si>
  <si>
    <t>Typ 7</t>
  </si>
  <si>
    <t>Typ 8</t>
  </si>
  <si>
    <t>Typ 9</t>
  </si>
  <si>
    <t>Typ 10</t>
  </si>
  <si>
    <t>Typ 11</t>
  </si>
  <si>
    <t>Typ 12</t>
  </si>
  <si>
    <t>Typ 13</t>
  </si>
  <si>
    <t>Typ 14</t>
  </si>
  <si>
    <t>1.15</t>
  </si>
  <si>
    <t>Typ 15</t>
  </si>
  <si>
    <t>1.16</t>
  </si>
  <si>
    <t>Typ 16</t>
  </si>
  <si>
    <t>1.17</t>
  </si>
  <si>
    <t>Typ 17</t>
  </si>
  <si>
    <t>1.18</t>
  </si>
  <si>
    <t>Typ 18</t>
  </si>
  <si>
    <t>1.19</t>
  </si>
  <si>
    <t>Typ 19</t>
  </si>
  <si>
    <t>1.20</t>
  </si>
  <si>
    <t>Typ 20</t>
  </si>
  <si>
    <t>1.21</t>
  </si>
  <si>
    <t>Typ 21</t>
  </si>
  <si>
    <t>1.22</t>
  </si>
  <si>
    <t>Typ 22</t>
  </si>
  <si>
    <t>1.23</t>
  </si>
  <si>
    <t>Typ 23</t>
  </si>
  <si>
    <t>1.24</t>
  </si>
  <si>
    <t>Typ 24</t>
  </si>
  <si>
    <t>1.25</t>
  </si>
  <si>
    <t>Typ 25</t>
  </si>
  <si>
    <t>1.26</t>
  </si>
  <si>
    <t>Typ 26</t>
  </si>
  <si>
    <t>1.27</t>
  </si>
  <si>
    <t>Typ 27</t>
  </si>
  <si>
    <t>1.28</t>
  </si>
  <si>
    <t>Typ 28</t>
  </si>
  <si>
    <t>1.29</t>
  </si>
  <si>
    <t>1.30</t>
  </si>
  <si>
    <t>1.31</t>
  </si>
  <si>
    <t>1.32</t>
  </si>
  <si>
    <t>Typ přechodové svítidlo</t>
  </si>
  <si>
    <t>1.33</t>
  </si>
  <si>
    <t>1.34</t>
  </si>
  <si>
    <t>1.35</t>
  </si>
  <si>
    <t>1.36</t>
  </si>
  <si>
    <t>1.37</t>
  </si>
  <si>
    <t>1.38</t>
  </si>
  <si>
    <t>1.39</t>
  </si>
  <si>
    <r>
      <t xml:space="preserve">Nástavec na svítidlo </t>
    </r>
    <r>
      <rPr>
        <i/>
        <sz val="11"/>
        <color theme="1"/>
        <rFont val="Calibri"/>
        <family val="2"/>
        <scheme val="minor"/>
      </rPr>
      <t>(bývá součást svítidla)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</si>
</sst>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 applyBorder="0" applyProtection="0"/>
    <xf numFmtId="0" fontId="3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2" xfId="2" applyFont="1" applyBorder="1" applyAlignment="1">
      <alignment horizontal="center"/>
    </xf>
    <xf numFmtId="44" fontId="0" fillId="0" borderId="2" xfId="1" applyFont="1" applyBorder="1"/>
    <xf numFmtId="44" fontId="0" fillId="0" borderId="2" xfId="1" applyFont="1" applyBorder="1" applyAlignment="1">
      <alignment horizontal="center"/>
    </xf>
    <xf numFmtId="0" fontId="0" fillId="0" borderId="2" xfId="2" applyFont="1" applyBorder="1"/>
    <xf numFmtId="0" fontId="0" fillId="0" borderId="0" xfId="2" applyFont="1"/>
    <xf numFmtId="0" fontId="0" fillId="0" borderId="0" xfId="2" applyFon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3" xfId="1" applyFont="1" applyBorder="1"/>
    <xf numFmtId="0" fontId="0" fillId="0" borderId="0" xfId="3" applyFont="1" applyAlignment="1">
      <alignment wrapText="1"/>
    </xf>
    <xf numFmtId="0" fontId="9" fillId="0" borderId="0" xfId="2" applyFont="1" applyAlignment="1">
      <alignment wrapText="1"/>
    </xf>
    <xf numFmtId="14" fontId="9" fillId="0" borderId="4" xfId="2" applyNumberFormat="1" applyFont="1" applyBorder="1" applyAlignment="1">
      <alignment horizontal="left" wrapText="1"/>
    </xf>
    <xf numFmtId="0" fontId="0" fillId="0" borderId="4" xfId="2" applyFont="1" applyBorder="1" applyAlignment="1">
      <alignment horizontal="center"/>
    </xf>
    <xf numFmtId="44" fontId="0" fillId="0" borderId="4" xfId="1" applyFont="1" applyBorder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2" applyNumberFormat="1" applyFont="1" applyAlignment="1">
      <alignment horizontal="center" vertical="center"/>
    </xf>
    <xf numFmtId="49" fontId="0" fillId="0" borderId="2" xfId="2" applyNumberFormat="1" applyFont="1" applyBorder="1" applyAlignment="1">
      <alignment horizontal="center" vertical="center"/>
    </xf>
    <xf numFmtId="49" fontId="0" fillId="0" borderId="4" xfId="2" applyNumberFormat="1" applyFont="1" applyBorder="1" applyAlignment="1">
      <alignment horizontal="center" vertical="center"/>
    </xf>
    <xf numFmtId="44" fontId="8" fillId="2" borderId="2" xfId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/>
    <xf numFmtId="0" fontId="0" fillId="2" borderId="2" xfId="2" applyFont="1" applyFill="1" applyBorder="1" applyAlignment="1">
      <alignment horizontal="center"/>
    </xf>
    <xf numFmtId="44" fontId="0" fillId="2" borderId="2" xfId="1" applyFont="1" applyFill="1" applyBorder="1"/>
    <xf numFmtId="44" fontId="0" fillId="2" borderId="2" xfId="1" applyFont="1" applyFill="1" applyBorder="1" applyAlignment="1">
      <alignment horizontal="center"/>
    </xf>
    <xf numFmtId="0" fontId="0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vertical="center"/>
    </xf>
    <xf numFmtId="44" fontId="7" fillId="2" borderId="2" xfId="2" applyNumberFormat="1" applyFont="1" applyFill="1" applyBorder="1"/>
    <xf numFmtId="44" fontId="7" fillId="2" borderId="2" xfId="1" applyFont="1" applyFill="1" applyBorder="1"/>
    <xf numFmtId="44" fontId="0" fillId="0" borderId="4" xfId="1" applyFont="1" applyBorder="1" applyAlignment="1">
      <alignment horizontal="left"/>
    </xf>
    <xf numFmtId="44" fontId="0" fillId="0" borderId="0" xfId="1" applyFont="1" applyAlignment="1">
      <alignment horizontal="left"/>
    </xf>
    <xf numFmtId="2" fontId="0" fillId="0" borderId="1" xfId="2" applyNumberFormat="1" applyFont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 applyAlignment="1">
      <alignment horizontal="center"/>
    </xf>
    <xf numFmtId="0" fontId="7" fillId="0" borderId="0" xfId="2" applyFont="1"/>
    <xf numFmtId="0" fontId="7" fillId="0" borderId="2" xfId="0" applyFont="1" applyBorder="1" applyAlignment="1">
      <alignment horizontal="center" wrapText="1"/>
    </xf>
    <xf numFmtId="44" fontId="8" fillId="0" borderId="2" xfId="1" applyFont="1" applyBorder="1" applyAlignment="1">
      <alignment horizontal="center" vertical="center" wrapText="1"/>
    </xf>
    <xf numFmtId="44" fontId="7" fillId="0" borderId="2" xfId="2" applyNumberFormat="1" applyFont="1" applyBorder="1"/>
    <xf numFmtId="0" fontId="0" fillId="3" borderId="0" xfId="0" applyFill="1"/>
    <xf numFmtId="0" fontId="0" fillId="0" borderId="2" xfId="2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/>
    </xf>
    <xf numFmtId="44" fontId="0" fillId="0" borderId="1" xfId="1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left" vertical="center"/>
    </xf>
    <xf numFmtId="0" fontId="13" fillId="0" borderId="0" xfId="8" applyFont="1"/>
    <xf numFmtId="0" fontId="14" fillId="0" borderId="0" xfId="0" applyFont="1" applyAlignment="1">
      <alignment horizontal="left" vertical="center"/>
    </xf>
    <xf numFmtId="0" fontId="3" fillId="0" borderId="0" xfId="8" applyFont="1"/>
    <xf numFmtId="0" fontId="3" fillId="0" borderId="0" xfId="0" applyFont="1"/>
    <xf numFmtId="0" fontId="0" fillId="0" borderId="0" xfId="0"/>
    <xf numFmtId="0" fontId="0" fillId="0" borderId="2" xfId="2" applyFont="1" applyFill="1" applyBorder="1"/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8" applyFont="1"/>
    <xf numFmtId="0" fontId="3" fillId="0" borderId="0" xfId="8" applyFont="1" applyFill="1" applyAlignment="1" applyProtection="1">
      <alignment horizontal="left"/>
      <protection locked="0"/>
    </xf>
    <xf numFmtId="44" fontId="0" fillId="0" borderId="4" xfId="1" applyFont="1" applyBorder="1" applyAlignment="1">
      <alignment horizontal="left"/>
    </xf>
    <xf numFmtId="0" fontId="7" fillId="2" borderId="2" xfId="0" applyFont="1" applyFill="1" applyBorder="1" applyAlignment="1">
      <alignment wrapText="1"/>
    </xf>
    <xf numFmtId="44" fontId="14" fillId="0" borderId="1" xfId="1" applyFont="1" applyBorder="1" applyAlignment="1">
      <alignment horizontal="center"/>
    </xf>
    <xf numFmtId="44" fontId="14" fillId="0" borderId="2" xfId="1" applyFont="1" applyBorder="1" applyAlignment="1">
      <alignment horizontal="center"/>
    </xf>
    <xf numFmtId="0" fontId="14" fillId="0" borderId="0" xfId="0" applyFont="1"/>
    <xf numFmtId="44" fontId="14" fillId="0" borderId="0" xfId="1" applyFont="1" applyAlignment="1">
      <alignment horizontal="center"/>
    </xf>
    <xf numFmtId="44" fontId="14" fillId="2" borderId="2" xfId="1" applyFont="1" applyFill="1" applyBorder="1" applyAlignment="1">
      <alignment horizontal="center"/>
    </xf>
    <xf numFmtId="44" fontId="14" fillId="2" borderId="2" xfId="2" applyNumberFormat="1" applyFont="1" applyFill="1" applyBorder="1"/>
    <xf numFmtId="0" fontId="3" fillId="0" borderId="0" xfId="8" applyFont="1" applyAlignment="1">
      <alignment horizontal="left"/>
    </xf>
    <xf numFmtId="0" fontId="13" fillId="0" borderId="0" xfId="8" applyFont="1" applyFill="1" applyAlignment="1" applyProtection="1">
      <alignment horizontal="left"/>
      <protection locked="0"/>
    </xf>
    <xf numFmtId="0" fontId="1" fillId="0" borderId="0" xfId="8" applyFont="1" applyAlignment="1">
      <alignment horizontal="left" vertical="top" wrapText="1"/>
    </xf>
    <xf numFmtId="0" fontId="3" fillId="0" borderId="0" xfId="8" applyFont="1" applyAlignment="1">
      <alignment horizontal="left" vertical="top" wrapText="1"/>
    </xf>
    <xf numFmtId="0" fontId="3" fillId="0" borderId="3" xfId="8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</cellXfs>
  <cellStyles count="10">
    <cellStyle name="Měna" xfId="1" builtinId="4"/>
    <cellStyle name="Měna 2" xfId="9" xr:uid="{F8321A07-EA3F-4777-865B-995B68172AC7}"/>
    <cellStyle name="Měna 3" xfId="4" xr:uid="{F12FB169-05EA-47C1-8145-4879328F266D}"/>
    <cellStyle name="Normální" xfId="0" builtinId="0"/>
    <cellStyle name="Normální 17" xfId="2" xr:uid="{DC2148E9-BEBE-44BC-8643-F9DEF88E2987}"/>
    <cellStyle name="Normální 17 2" xfId="5" xr:uid="{D7125A9D-A427-476A-920C-A85679DB5CE1}"/>
    <cellStyle name="Normální 18" xfId="3" xr:uid="{FCD58F99-9C90-4B7F-BCCD-6DFE413B06F7}"/>
    <cellStyle name="Normální 18 2" xfId="6" xr:uid="{50D15D96-76EF-4B37-AB7A-2F51E9518F3B}"/>
    <cellStyle name="Normální 2" xfId="8" xr:uid="{4E150F82-63BA-451E-A386-7769C450AD4F}"/>
    <cellStyle name="Pivot Table Value" xfId="7" xr:uid="{06FC39D4-461E-4B8F-AD6E-07C8238CA9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21-03-29T08:42:04.36" personId="{00000000-0000-0000-0000-000000000000}" id="{23E23FEC-BD09-8043-8A99-F4C88201C39A}">
    <text xml:space="preserve">Chybí rozdělení na uznatelné a neuznatelné položky. V budoucnu by mohl být problém na MPO. Oni preferují jasné rozdělení
</text>
  </threadedComment>
  <threadedComment ref="C10" dT="2021-03-29T08:40:58.14" personId="{00000000-0000-0000-0000-000000000000}" id="{B38DA2F8-788A-F94D-87AC-07A150D3687C}">
    <text xml:space="preserve">Byly přechodové stožáry řešeny v posudku? Nikde jsem je tam nenašel. Pokud ne musí se dát do neuznatelných nákladů. Chybí specifikace přechodových svítidel. Pokud se specifikace budou dokládat musí se s ladit se svítidlem které je již v technické dokumentaci uvedeno.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="112" zoomScaleNormal="100" workbookViewId="0">
      <selection activeCell="C32" sqref="C32"/>
    </sheetView>
  </sheetViews>
  <sheetFormatPr baseColWidth="10" defaultColWidth="8.83203125" defaultRowHeight="15" x14ac:dyDescent="0.2"/>
  <cols>
    <col min="1" max="1" width="3.1640625" customWidth="1"/>
    <col min="2" max="2" width="5.6640625" style="15" bestFit="1" customWidth="1"/>
    <col min="3" max="3" width="81.5" customWidth="1"/>
    <col min="4" max="7" width="19.33203125" customWidth="1"/>
    <col min="8" max="8" width="4.1640625" customWidth="1"/>
    <col min="9" max="10" width="19.33203125" customWidth="1"/>
  </cols>
  <sheetData>
    <row r="1" spans="1:10" x14ac:dyDescent="0.2">
      <c r="B1" s="48" t="s">
        <v>75</v>
      </c>
      <c r="C1" s="46"/>
      <c r="D1" s="65" t="s">
        <v>51</v>
      </c>
      <c r="E1" s="65"/>
      <c r="F1" s="55" t="s">
        <v>60</v>
      </c>
      <c r="G1" s="47"/>
      <c r="H1" s="49" t="s">
        <v>52</v>
      </c>
      <c r="I1" s="55" t="s">
        <v>61</v>
      </c>
      <c r="J1" s="53"/>
    </row>
    <row r="2" spans="1:10" x14ac:dyDescent="0.2">
      <c r="A2" s="38"/>
      <c r="B2" s="67" t="s">
        <v>71</v>
      </c>
      <c r="C2" s="68"/>
      <c r="D2" s="65" t="s">
        <v>53</v>
      </c>
      <c r="E2" s="65"/>
      <c r="F2" s="66"/>
      <c r="G2" s="66"/>
      <c r="H2" s="49" t="s">
        <v>52</v>
      </c>
      <c r="I2" s="56"/>
      <c r="J2" s="50"/>
    </row>
    <row r="3" spans="1:10" ht="15" customHeight="1" x14ac:dyDescent="0.2">
      <c r="A3" s="38"/>
      <c r="B3" s="69"/>
      <c r="C3" s="69"/>
      <c r="D3" s="45"/>
      <c r="E3" s="45"/>
      <c r="F3" s="45"/>
      <c r="G3" s="45"/>
      <c r="H3" s="45"/>
      <c r="I3" s="45"/>
      <c r="J3" s="45"/>
    </row>
    <row r="4" spans="1:10" ht="15" customHeight="1" x14ac:dyDescent="0.2">
      <c r="A4" s="38"/>
      <c r="B4" s="71" t="s">
        <v>0</v>
      </c>
      <c r="C4" s="72" t="s">
        <v>1</v>
      </c>
      <c r="D4" s="72" t="s">
        <v>2</v>
      </c>
      <c r="E4" s="72" t="s">
        <v>3</v>
      </c>
      <c r="F4" s="73" t="s">
        <v>4</v>
      </c>
      <c r="G4" s="74"/>
      <c r="H4" s="35"/>
      <c r="I4" s="58" t="s">
        <v>34</v>
      </c>
      <c r="J4" s="70" t="s">
        <v>33</v>
      </c>
    </row>
    <row r="5" spans="1:10" ht="16" x14ac:dyDescent="0.2">
      <c r="A5" s="38"/>
      <c r="B5" s="71"/>
      <c r="C5" s="72"/>
      <c r="D5" s="72"/>
      <c r="E5" s="72"/>
      <c r="F5" s="19" t="s">
        <v>5</v>
      </c>
      <c r="G5" s="19" t="s">
        <v>54</v>
      </c>
      <c r="H5" s="36"/>
      <c r="I5" s="19" t="s">
        <v>54</v>
      </c>
      <c r="J5" s="70"/>
    </row>
    <row r="6" spans="1:10" x14ac:dyDescent="0.2">
      <c r="A6" s="38"/>
      <c r="B6" s="20" t="s">
        <v>6</v>
      </c>
      <c r="C6" s="21" t="s">
        <v>7</v>
      </c>
      <c r="D6" s="22"/>
      <c r="E6" s="22"/>
      <c r="F6" s="23"/>
      <c r="G6" s="24"/>
      <c r="H6" s="3"/>
      <c r="I6" s="24"/>
      <c r="J6" s="70"/>
    </row>
    <row r="7" spans="1:10" x14ac:dyDescent="0.2">
      <c r="A7" s="38"/>
      <c r="B7" s="31" t="s">
        <v>8</v>
      </c>
      <c r="C7" s="40" t="s">
        <v>74</v>
      </c>
      <c r="D7" s="41">
        <v>7</v>
      </c>
      <c r="E7" s="42" t="s">
        <v>9</v>
      </c>
      <c r="F7" s="43">
        <v>0</v>
      </c>
      <c r="G7" s="59">
        <f>D7*F7</f>
        <v>0</v>
      </c>
      <c r="H7" s="33"/>
      <c r="I7" s="33">
        <f>G7*1.21</f>
        <v>0</v>
      </c>
      <c r="J7" s="3">
        <f>I7-G7</f>
        <v>0</v>
      </c>
    </row>
    <row r="8" spans="1:10" x14ac:dyDescent="0.2">
      <c r="A8" s="38"/>
      <c r="B8" s="31" t="s">
        <v>10</v>
      </c>
      <c r="C8" s="40" t="s">
        <v>73</v>
      </c>
      <c r="D8" s="44">
        <v>8</v>
      </c>
      <c r="E8" s="39" t="s">
        <v>9</v>
      </c>
      <c r="F8" s="43">
        <v>0</v>
      </c>
      <c r="G8" s="60">
        <f t="shared" ref="G8:G43" si="0">D8*F8</f>
        <v>0</v>
      </c>
      <c r="H8" s="3"/>
      <c r="I8" s="3">
        <f>G8*1.21</f>
        <v>0</v>
      </c>
      <c r="J8" s="3">
        <f>I8-G8</f>
        <v>0</v>
      </c>
    </row>
    <row r="9" spans="1:10" s="51" customFormat="1" x14ac:dyDescent="0.2">
      <c r="A9" s="38"/>
      <c r="B9" s="31" t="s">
        <v>11</v>
      </c>
      <c r="C9" s="40" t="s">
        <v>72</v>
      </c>
      <c r="D9" s="44">
        <v>9</v>
      </c>
      <c r="E9" s="39" t="s">
        <v>9</v>
      </c>
      <c r="F9" s="43">
        <v>0</v>
      </c>
      <c r="G9" s="60">
        <f t="shared" ref="G9:G11" si="1">D9*F9</f>
        <v>0</v>
      </c>
      <c r="H9" s="3"/>
      <c r="I9" s="3">
        <f>G9*1.21</f>
        <v>0</v>
      </c>
      <c r="J9" s="3">
        <f>I9-G9</f>
        <v>0</v>
      </c>
    </row>
    <row r="10" spans="1:10" s="51" customFormat="1" x14ac:dyDescent="0.2">
      <c r="A10" s="38"/>
      <c r="B10" s="31" t="s">
        <v>12</v>
      </c>
      <c r="C10" s="40" t="s">
        <v>76</v>
      </c>
      <c r="D10" s="41">
        <v>4</v>
      </c>
      <c r="E10" s="42" t="s">
        <v>9</v>
      </c>
      <c r="F10" s="43">
        <v>0</v>
      </c>
      <c r="G10" s="59">
        <f t="shared" si="1"/>
        <v>0</v>
      </c>
      <c r="H10" s="33"/>
      <c r="I10" s="33">
        <f t="shared" ref="I10:I18" si="2">G10*1.21</f>
        <v>0</v>
      </c>
      <c r="J10" s="3">
        <f t="shared" ref="J10:J18" si="3">I10-G10</f>
        <v>0</v>
      </c>
    </row>
    <row r="11" spans="1:10" s="51" customFormat="1" x14ac:dyDescent="0.2">
      <c r="A11" s="38"/>
      <c r="B11" s="31" t="s">
        <v>55</v>
      </c>
      <c r="C11" s="40" t="s">
        <v>77</v>
      </c>
      <c r="D11" s="44">
        <v>7</v>
      </c>
      <c r="E11" s="39" t="s">
        <v>9</v>
      </c>
      <c r="F11" s="43">
        <v>0</v>
      </c>
      <c r="G11" s="60">
        <f t="shared" si="1"/>
        <v>0</v>
      </c>
      <c r="H11" s="3"/>
      <c r="I11" s="3">
        <f t="shared" si="2"/>
        <v>0</v>
      </c>
      <c r="J11" s="3">
        <f t="shared" si="3"/>
        <v>0</v>
      </c>
    </row>
    <row r="12" spans="1:10" s="51" customFormat="1" x14ac:dyDescent="0.2">
      <c r="A12" s="38"/>
      <c r="B12" s="31" t="s">
        <v>56</v>
      </c>
      <c r="C12" s="40" t="s">
        <v>78</v>
      </c>
      <c r="D12" s="44">
        <v>5</v>
      </c>
      <c r="E12" s="39" t="s">
        <v>9</v>
      </c>
      <c r="F12" s="43">
        <v>0</v>
      </c>
      <c r="G12" s="60">
        <f t="shared" ref="G12:G20" si="4">D12*F12</f>
        <v>0</v>
      </c>
      <c r="H12" s="3"/>
      <c r="I12" s="3">
        <f t="shared" si="2"/>
        <v>0</v>
      </c>
      <c r="J12" s="3">
        <f t="shared" si="3"/>
        <v>0</v>
      </c>
    </row>
    <row r="13" spans="1:10" s="51" customFormat="1" x14ac:dyDescent="0.2">
      <c r="A13" s="38"/>
      <c r="B13" s="31" t="s">
        <v>57</v>
      </c>
      <c r="C13" s="40" t="s">
        <v>79</v>
      </c>
      <c r="D13" s="41">
        <v>8</v>
      </c>
      <c r="E13" s="42" t="s">
        <v>9</v>
      </c>
      <c r="F13" s="43">
        <v>0</v>
      </c>
      <c r="G13" s="59">
        <f t="shared" si="4"/>
        <v>0</v>
      </c>
      <c r="H13" s="33"/>
      <c r="I13" s="33">
        <f t="shared" si="2"/>
        <v>0</v>
      </c>
      <c r="J13" s="3">
        <f t="shared" si="3"/>
        <v>0</v>
      </c>
    </row>
    <row r="14" spans="1:10" s="51" customFormat="1" x14ac:dyDescent="0.2">
      <c r="A14" s="38"/>
      <c r="B14" s="31" t="s">
        <v>58</v>
      </c>
      <c r="C14" s="40" t="s">
        <v>80</v>
      </c>
      <c r="D14" s="44">
        <v>9</v>
      </c>
      <c r="E14" s="39" t="s">
        <v>9</v>
      </c>
      <c r="F14" s="43">
        <v>0</v>
      </c>
      <c r="G14" s="60">
        <f t="shared" si="4"/>
        <v>0</v>
      </c>
      <c r="H14" s="3"/>
      <c r="I14" s="3">
        <f t="shared" si="2"/>
        <v>0</v>
      </c>
      <c r="J14" s="3">
        <f t="shared" si="3"/>
        <v>0</v>
      </c>
    </row>
    <row r="15" spans="1:10" s="51" customFormat="1" x14ac:dyDescent="0.2">
      <c r="A15" s="38"/>
      <c r="B15" s="31" t="s">
        <v>37</v>
      </c>
      <c r="C15" s="40" t="s">
        <v>81</v>
      </c>
      <c r="D15" s="44">
        <v>15</v>
      </c>
      <c r="E15" s="39" t="s">
        <v>9</v>
      </c>
      <c r="F15" s="43">
        <v>0</v>
      </c>
      <c r="G15" s="60">
        <f t="shared" si="4"/>
        <v>0</v>
      </c>
      <c r="H15" s="3"/>
      <c r="I15" s="3">
        <f t="shared" si="2"/>
        <v>0</v>
      </c>
      <c r="J15" s="3">
        <f t="shared" si="3"/>
        <v>0</v>
      </c>
    </row>
    <row r="16" spans="1:10" s="51" customFormat="1" x14ac:dyDescent="0.2">
      <c r="A16" s="38"/>
      <c r="B16" s="31" t="s">
        <v>38</v>
      </c>
      <c r="C16" s="40" t="s">
        <v>82</v>
      </c>
      <c r="D16" s="41">
        <v>5</v>
      </c>
      <c r="E16" s="42" t="s">
        <v>9</v>
      </c>
      <c r="F16" s="43">
        <v>0</v>
      </c>
      <c r="G16" s="59">
        <f t="shared" si="4"/>
        <v>0</v>
      </c>
      <c r="H16" s="33"/>
      <c r="I16" s="33">
        <f t="shared" si="2"/>
        <v>0</v>
      </c>
      <c r="J16" s="3">
        <f t="shared" si="3"/>
        <v>0</v>
      </c>
    </row>
    <row r="17" spans="1:10" s="51" customFormat="1" x14ac:dyDescent="0.2">
      <c r="A17" s="38"/>
      <c r="B17" s="31" t="s">
        <v>39</v>
      </c>
      <c r="C17" s="40" t="s">
        <v>83</v>
      </c>
      <c r="D17" s="44">
        <v>27</v>
      </c>
      <c r="E17" s="39" t="s">
        <v>9</v>
      </c>
      <c r="F17" s="43">
        <v>0</v>
      </c>
      <c r="G17" s="60">
        <f t="shared" si="4"/>
        <v>0</v>
      </c>
      <c r="H17" s="3"/>
      <c r="I17" s="3">
        <f t="shared" si="2"/>
        <v>0</v>
      </c>
      <c r="J17" s="3">
        <f t="shared" si="3"/>
        <v>0</v>
      </c>
    </row>
    <row r="18" spans="1:10" s="51" customFormat="1" x14ac:dyDescent="0.2">
      <c r="A18" s="38"/>
      <c r="B18" s="31" t="s">
        <v>40</v>
      </c>
      <c r="C18" s="40" t="s">
        <v>84</v>
      </c>
      <c r="D18" s="44">
        <v>6</v>
      </c>
      <c r="E18" s="39" t="s">
        <v>9</v>
      </c>
      <c r="F18" s="43">
        <v>0</v>
      </c>
      <c r="G18" s="60">
        <f t="shared" si="4"/>
        <v>0</v>
      </c>
      <c r="H18" s="3"/>
      <c r="I18" s="3">
        <f t="shared" si="2"/>
        <v>0</v>
      </c>
      <c r="J18" s="3">
        <f t="shared" si="3"/>
        <v>0</v>
      </c>
    </row>
    <row r="19" spans="1:10" s="51" customFormat="1" x14ac:dyDescent="0.2">
      <c r="A19" s="38"/>
      <c r="B19" s="31" t="s">
        <v>41</v>
      </c>
      <c r="C19" s="40" t="s">
        <v>85</v>
      </c>
      <c r="D19" s="41">
        <v>4</v>
      </c>
      <c r="E19" s="42" t="s">
        <v>9</v>
      </c>
      <c r="F19" s="43">
        <v>0</v>
      </c>
      <c r="G19" s="59">
        <f t="shared" si="4"/>
        <v>0</v>
      </c>
      <c r="H19" s="33"/>
      <c r="I19" s="33">
        <f t="shared" ref="I19:I33" si="5">G19*1.21</f>
        <v>0</v>
      </c>
      <c r="J19" s="3">
        <f t="shared" ref="J19:J33" si="6">I19-G19</f>
        <v>0</v>
      </c>
    </row>
    <row r="20" spans="1:10" s="51" customFormat="1" x14ac:dyDescent="0.2">
      <c r="A20" s="38"/>
      <c r="B20" s="31" t="s">
        <v>69</v>
      </c>
      <c r="C20" s="40" t="s">
        <v>86</v>
      </c>
      <c r="D20" s="44">
        <v>7</v>
      </c>
      <c r="E20" s="39" t="s">
        <v>9</v>
      </c>
      <c r="F20" s="43">
        <v>0</v>
      </c>
      <c r="G20" s="60">
        <f t="shared" si="4"/>
        <v>0</v>
      </c>
      <c r="H20" s="3"/>
      <c r="I20" s="3">
        <f t="shared" si="5"/>
        <v>0</v>
      </c>
      <c r="J20" s="3">
        <f t="shared" si="6"/>
        <v>0</v>
      </c>
    </row>
    <row r="21" spans="1:10" s="51" customFormat="1" x14ac:dyDescent="0.2">
      <c r="A21" s="38"/>
      <c r="B21" s="31" t="s">
        <v>87</v>
      </c>
      <c r="C21" s="40" t="s">
        <v>88</v>
      </c>
      <c r="D21" s="44">
        <v>5</v>
      </c>
      <c r="E21" s="39" t="s">
        <v>9</v>
      </c>
      <c r="F21" s="43">
        <v>0</v>
      </c>
      <c r="G21" s="60">
        <f t="shared" ref="G21:G33" si="7">D21*F21</f>
        <v>0</v>
      </c>
      <c r="H21" s="3"/>
      <c r="I21" s="3">
        <f t="shared" si="5"/>
        <v>0</v>
      </c>
      <c r="J21" s="3">
        <f t="shared" si="6"/>
        <v>0</v>
      </c>
    </row>
    <row r="22" spans="1:10" s="51" customFormat="1" x14ac:dyDescent="0.2">
      <c r="A22" s="38"/>
      <c r="B22" s="31" t="s">
        <v>89</v>
      </c>
      <c r="C22" s="40" t="s">
        <v>90</v>
      </c>
      <c r="D22" s="41">
        <v>5</v>
      </c>
      <c r="E22" s="42" t="s">
        <v>9</v>
      </c>
      <c r="F22" s="43">
        <v>0</v>
      </c>
      <c r="G22" s="59">
        <f t="shared" si="7"/>
        <v>0</v>
      </c>
      <c r="H22" s="33"/>
      <c r="I22" s="33">
        <f t="shared" si="5"/>
        <v>0</v>
      </c>
      <c r="J22" s="3">
        <f t="shared" si="6"/>
        <v>0</v>
      </c>
    </row>
    <row r="23" spans="1:10" s="51" customFormat="1" x14ac:dyDescent="0.2">
      <c r="A23" s="38"/>
      <c r="B23" s="31" t="s">
        <v>91</v>
      </c>
      <c r="C23" s="40" t="s">
        <v>92</v>
      </c>
      <c r="D23" s="44">
        <v>7</v>
      </c>
      <c r="E23" s="39" t="s">
        <v>9</v>
      </c>
      <c r="F23" s="43">
        <v>0</v>
      </c>
      <c r="G23" s="60">
        <f t="shared" si="7"/>
        <v>0</v>
      </c>
      <c r="H23" s="3"/>
      <c r="I23" s="3">
        <f t="shared" si="5"/>
        <v>0</v>
      </c>
      <c r="J23" s="3">
        <f t="shared" si="6"/>
        <v>0</v>
      </c>
    </row>
    <row r="24" spans="1:10" s="51" customFormat="1" x14ac:dyDescent="0.2">
      <c r="A24" s="38"/>
      <c r="B24" s="31" t="s">
        <v>93</v>
      </c>
      <c r="C24" s="40" t="s">
        <v>94</v>
      </c>
      <c r="D24" s="44">
        <v>5</v>
      </c>
      <c r="E24" s="39" t="s">
        <v>9</v>
      </c>
      <c r="F24" s="43">
        <v>0</v>
      </c>
      <c r="G24" s="60">
        <f t="shared" si="7"/>
        <v>0</v>
      </c>
      <c r="H24" s="3"/>
      <c r="I24" s="3">
        <f t="shared" si="5"/>
        <v>0</v>
      </c>
      <c r="J24" s="3">
        <f t="shared" si="6"/>
        <v>0</v>
      </c>
    </row>
    <row r="25" spans="1:10" s="51" customFormat="1" x14ac:dyDescent="0.2">
      <c r="A25" s="38"/>
      <c r="B25" s="31" t="s">
        <v>95</v>
      </c>
      <c r="C25" s="40" t="s">
        <v>96</v>
      </c>
      <c r="D25" s="41">
        <v>6</v>
      </c>
      <c r="E25" s="42" t="s">
        <v>9</v>
      </c>
      <c r="F25" s="43">
        <v>0</v>
      </c>
      <c r="G25" s="59">
        <f t="shared" si="7"/>
        <v>0</v>
      </c>
      <c r="H25" s="33"/>
      <c r="I25" s="33">
        <f t="shared" si="5"/>
        <v>0</v>
      </c>
      <c r="J25" s="3">
        <f t="shared" si="6"/>
        <v>0</v>
      </c>
    </row>
    <row r="26" spans="1:10" s="51" customFormat="1" x14ac:dyDescent="0.2">
      <c r="A26" s="38"/>
      <c r="B26" s="31" t="s">
        <v>97</v>
      </c>
      <c r="C26" s="40" t="s">
        <v>98</v>
      </c>
      <c r="D26" s="44">
        <v>14</v>
      </c>
      <c r="E26" s="39" t="s">
        <v>9</v>
      </c>
      <c r="F26" s="43">
        <v>0</v>
      </c>
      <c r="G26" s="60">
        <f t="shared" si="7"/>
        <v>0</v>
      </c>
      <c r="H26" s="3"/>
      <c r="I26" s="3">
        <f t="shared" si="5"/>
        <v>0</v>
      </c>
      <c r="J26" s="3">
        <f t="shared" si="6"/>
        <v>0</v>
      </c>
    </row>
    <row r="27" spans="1:10" s="51" customFormat="1" x14ac:dyDescent="0.2">
      <c r="A27" s="38"/>
      <c r="B27" s="31" t="s">
        <v>99</v>
      </c>
      <c r="C27" s="40" t="s">
        <v>100</v>
      </c>
      <c r="D27" s="44">
        <v>3</v>
      </c>
      <c r="E27" s="39" t="s">
        <v>9</v>
      </c>
      <c r="F27" s="43">
        <v>0</v>
      </c>
      <c r="G27" s="60">
        <f t="shared" si="7"/>
        <v>0</v>
      </c>
      <c r="H27" s="3"/>
      <c r="I27" s="3">
        <f t="shared" si="5"/>
        <v>0</v>
      </c>
      <c r="J27" s="3">
        <f t="shared" si="6"/>
        <v>0</v>
      </c>
    </row>
    <row r="28" spans="1:10" s="51" customFormat="1" x14ac:dyDescent="0.2">
      <c r="A28" s="38"/>
      <c r="B28" s="31" t="s">
        <v>101</v>
      </c>
      <c r="C28" s="40" t="s">
        <v>102</v>
      </c>
      <c r="D28" s="41">
        <v>4</v>
      </c>
      <c r="E28" s="42" t="s">
        <v>9</v>
      </c>
      <c r="F28" s="43">
        <v>0</v>
      </c>
      <c r="G28" s="59">
        <f t="shared" si="7"/>
        <v>0</v>
      </c>
      <c r="H28" s="33"/>
      <c r="I28" s="33">
        <f t="shared" si="5"/>
        <v>0</v>
      </c>
      <c r="J28" s="3">
        <f t="shared" si="6"/>
        <v>0</v>
      </c>
    </row>
    <row r="29" spans="1:10" s="51" customFormat="1" x14ac:dyDescent="0.2">
      <c r="A29" s="38"/>
      <c r="B29" s="31" t="s">
        <v>103</v>
      </c>
      <c r="C29" s="40" t="s">
        <v>104</v>
      </c>
      <c r="D29" s="44">
        <v>3</v>
      </c>
      <c r="E29" s="39" t="s">
        <v>9</v>
      </c>
      <c r="F29" s="43">
        <v>0</v>
      </c>
      <c r="G29" s="60">
        <f t="shared" si="7"/>
        <v>0</v>
      </c>
      <c r="H29" s="3"/>
      <c r="I29" s="3">
        <f t="shared" si="5"/>
        <v>0</v>
      </c>
      <c r="J29" s="3">
        <f t="shared" si="6"/>
        <v>0</v>
      </c>
    </row>
    <row r="30" spans="1:10" s="51" customFormat="1" x14ac:dyDescent="0.2">
      <c r="A30" s="38"/>
      <c r="B30" s="31" t="s">
        <v>105</v>
      </c>
      <c r="C30" s="40" t="s">
        <v>106</v>
      </c>
      <c r="D30" s="44">
        <v>5</v>
      </c>
      <c r="E30" s="39" t="s">
        <v>9</v>
      </c>
      <c r="F30" s="43">
        <v>0</v>
      </c>
      <c r="G30" s="60">
        <f t="shared" si="7"/>
        <v>0</v>
      </c>
      <c r="H30" s="3"/>
      <c r="I30" s="3">
        <f t="shared" si="5"/>
        <v>0</v>
      </c>
      <c r="J30" s="3">
        <f t="shared" si="6"/>
        <v>0</v>
      </c>
    </row>
    <row r="31" spans="1:10" s="51" customFormat="1" x14ac:dyDescent="0.2">
      <c r="A31" s="38"/>
      <c r="B31" s="31" t="s">
        <v>107</v>
      </c>
      <c r="C31" s="40" t="s">
        <v>108</v>
      </c>
      <c r="D31" s="41">
        <v>6</v>
      </c>
      <c r="E31" s="42" t="s">
        <v>9</v>
      </c>
      <c r="F31" s="43">
        <v>0</v>
      </c>
      <c r="G31" s="59">
        <f t="shared" si="7"/>
        <v>0</v>
      </c>
      <c r="H31" s="33"/>
      <c r="I31" s="33">
        <f t="shared" si="5"/>
        <v>0</v>
      </c>
      <c r="J31" s="3">
        <f t="shared" si="6"/>
        <v>0</v>
      </c>
    </row>
    <row r="32" spans="1:10" s="51" customFormat="1" x14ac:dyDescent="0.2">
      <c r="A32" s="38"/>
      <c r="B32" s="31" t="s">
        <v>109</v>
      </c>
      <c r="C32" s="40" t="s">
        <v>110</v>
      </c>
      <c r="D32" s="44">
        <v>7</v>
      </c>
      <c r="E32" s="39" t="s">
        <v>9</v>
      </c>
      <c r="F32" s="43">
        <v>0</v>
      </c>
      <c r="G32" s="60">
        <f t="shared" si="7"/>
        <v>0</v>
      </c>
      <c r="H32" s="3"/>
      <c r="I32" s="3">
        <f t="shared" si="5"/>
        <v>0</v>
      </c>
      <c r="J32" s="3">
        <f t="shared" si="6"/>
        <v>0</v>
      </c>
    </row>
    <row r="33" spans="1:10" s="51" customFormat="1" x14ac:dyDescent="0.2">
      <c r="A33" s="38"/>
      <c r="B33" s="31" t="s">
        <v>111</v>
      </c>
      <c r="C33" s="40" t="s">
        <v>112</v>
      </c>
      <c r="D33" s="44">
        <v>11</v>
      </c>
      <c r="E33" s="39" t="s">
        <v>9</v>
      </c>
      <c r="F33" s="43">
        <v>0</v>
      </c>
      <c r="G33" s="60">
        <f t="shared" si="7"/>
        <v>0</v>
      </c>
      <c r="H33" s="3"/>
      <c r="I33" s="3">
        <f t="shared" si="5"/>
        <v>0</v>
      </c>
      <c r="J33" s="3">
        <f t="shared" si="6"/>
        <v>0</v>
      </c>
    </row>
    <row r="34" spans="1:10" s="51" customFormat="1" x14ac:dyDescent="0.2">
      <c r="A34" s="38"/>
      <c r="B34" s="31" t="s">
        <v>113</v>
      </c>
      <c r="C34" s="40" t="s">
        <v>114</v>
      </c>
      <c r="D34" s="41">
        <v>8</v>
      </c>
      <c r="E34" s="42" t="s">
        <v>9</v>
      </c>
      <c r="F34" s="43">
        <v>0</v>
      </c>
      <c r="G34" s="59">
        <f>D34*F34</f>
        <v>0</v>
      </c>
      <c r="H34" s="33"/>
      <c r="I34" s="33">
        <f>G34*1.21</f>
        <v>0</v>
      </c>
      <c r="J34" s="3">
        <f>I34-G34</f>
        <v>0</v>
      </c>
    </row>
    <row r="35" spans="1:10" x14ac:dyDescent="0.2">
      <c r="A35" s="38"/>
      <c r="B35" s="31" t="s">
        <v>115</v>
      </c>
      <c r="C35" s="40" t="s">
        <v>119</v>
      </c>
      <c r="D35" s="44">
        <v>2</v>
      </c>
      <c r="E35" s="39" t="s">
        <v>9</v>
      </c>
      <c r="F35" s="43">
        <v>0</v>
      </c>
      <c r="G35" s="60">
        <f t="shared" si="0"/>
        <v>0</v>
      </c>
      <c r="H35" s="3"/>
      <c r="I35" s="3">
        <f>G35*1.21</f>
        <v>0</v>
      </c>
      <c r="J35" s="3">
        <f t="shared" ref="J35:J42" si="8">I35-G35</f>
        <v>0</v>
      </c>
    </row>
    <row r="36" spans="1:10" x14ac:dyDescent="0.2">
      <c r="A36" s="38"/>
      <c r="B36" s="31" t="s">
        <v>116</v>
      </c>
      <c r="C36" s="40" t="s">
        <v>127</v>
      </c>
      <c r="D36" s="44">
        <v>212</v>
      </c>
      <c r="E36" s="1" t="s">
        <v>9</v>
      </c>
      <c r="F36" s="43">
        <v>0</v>
      </c>
      <c r="G36" s="60">
        <f>F36*D36</f>
        <v>0</v>
      </c>
      <c r="H36" s="3"/>
      <c r="I36" s="3">
        <f>G36*1.21</f>
        <v>0</v>
      </c>
      <c r="J36" s="3">
        <f t="shared" si="8"/>
        <v>0</v>
      </c>
    </row>
    <row r="37" spans="1:10" s="51" customFormat="1" x14ac:dyDescent="0.2">
      <c r="A37" s="38"/>
      <c r="B37" s="31" t="s">
        <v>117</v>
      </c>
      <c r="C37" s="40" t="s">
        <v>66</v>
      </c>
      <c r="D37" s="44">
        <v>47</v>
      </c>
      <c r="E37" s="1" t="s">
        <v>9</v>
      </c>
      <c r="F37" s="43">
        <v>0</v>
      </c>
      <c r="G37" s="60">
        <f t="shared" ref="G37:G42" si="9">F37*D37</f>
        <v>0</v>
      </c>
      <c r="H37" s="3"/>
      <c r="I37" s="3">
        <f t="shared" ref="I37:I43" si="10">G37*1.21</f>
        <v>0</v>
      </c>
      <c r="J37" s="3">
        <f t="shared" si="8"/>
        <v>0</v>
      </c>
    </row>
    <row r="38" spans="1:10" s="51" customFormat="1" x14ac:dyDescent="0.2">
      <c r="A38" s="38"/>
      <c r="B38" s="31" t="s">
        <v>118</v>
      </c>
      <c r="C38" s="40" t="s">
        <v>65</v>
      </c>
      <c r="D38" s="44">
        <v>5</v>
      </c>
      <c r="E38" s="1" t="s">
        <v>9</v>
      </c>
      <c r="F38" s="43">
        <v>0</v>
      </c>
      <c r="G38" s="60">
        <f t="shared" si="9"/>
        <v>0</v>
      </c>
      <c r="H38" s="3"/>
      <c r="I38" s="3">
        <f t="shared" si="10"/>
        <v>0</v>
      </c>
      <c r="J38" s="3">
        <f t="shared" si="8"/>
        <v>0</v>
      </c>
    </row>
    <row r="39" spans="1:10" s="51" customFormat="1" x14ac:dyDescent="0.2">
      <c r="A39" s="38"/>
      <c r="B39" s="31" t="s">
        <v>120</v>
      </c>
      <c r="C39" s="40" t="s">
        <v>67</v>
      </c>
      <c r="D39" s="54">
        <v>5</v>
      </c>
      <c r="E39" s="1" t="s">
        <v>9</v>
      </c>
      <c r="F39" s="43">
        <v>0</v>
      </c>
      <c r="G39" s="60">
        <f t="shared" si="9"/>
        <v>0</v>
      </c>
      <c r="H39" s="3"/>
      <c r="I39" s="3">
        <f t="shared" si="10"/>
        <v>0</v>
      </c>
      <c r="J39" s="3">
        <f t="shared" si="8"/>
        <v>0</v>
      </c>
    </row>
    <row r="40" spans="1:10" s="51" customFormat="1" x14ac:dyDescent="0.2">
      <c r="A40" s="38"/>
      <c r="B40" s="31" t="s">
        <v>121</v>
      </c>
      <c r="C40" s="40" t="s">
        <v>59</v>
      </c>
      <c r="D40" s="44">
        <v>47</v>
      </c>
      <c r="E40" s="1" t="s">
        <v>9</v>
      </c>
      <c r="F40" s="43">
        <v>0</v>
      </c>
      <c r="G40" s="60">
        <f t="shared" si="9"/>
        <v>0</v>
      </c>
      <c r="H40" s="3"/>
      <c r="I40" s="3">
        <f t="shared" si="10"/>
        <v>0</v>
      </c>
      <c r="J40" s="3">
        <f t="shared" si="8"/>
        <v>0</v>
      </c>
    </row>
    <row r="41" spans="1:10" s="51" customFormat="1" x14ac:dyDescent="0.2">
      <c r="A41" s="38"/>
      <c r="B41" s="31" t="s">
        <v>122</v>
      </c>
      <c r="C41" s="40" t="s">
        <v>50</v>
      </c>
      <c r="D41" s="44">
        <v>58</v>
      </c>
      <c r="E41" s="1" t="s">
        <v>9</v>
      </c>
      <c r="F41" s="43">
        <v>0</v>
      </c>
      <c r="G41" s="60">
        <f t="shared" si="9"/>
        <v>0</v>
      </c>
      <c r="H41" s="3"/>
      <c r="I41" s="3">
        <f t="shared" si="10"/>
        <v>0</v>
      </c>
      <c r="J41" s="3">
        <f t="shared" si="8"/>
        <v>0</v>
      </c>
    </row>
    <row r="42" spans="1:10" s="51" customFormat="1" x14ac:dyDescent="0.2">
      <c r="A42" s="38"/>
      <c r="B42" s="31" t="s">
        <v>123</v>
      </c>
      <c r="C42" s="40" t="s">
        <v>49</v>
      </c>
      <c r="D42" s="54">
        <v>59</v>
      </c>
      <c r="E42" s="1" t="s">
        <v>9</v>
      </c>
      <c r="F42" s="43">
        <v>0</v>
      </c>
      <c r="G42" s="60">
        <f t="shared" si="9"/>
        <v>0</v>
      </c>
      <c r="H42" s="3"/>
      <c r="I42" s="3">
        <f t="shared" si="10"/>
        <v>0</v>
      </c>
      <c r="J42" s="3">
        <f t="shared" si="8"/>
        <v>0</v>
      </c>
    </row>
    <row r="43" spans="1:10" x14ac:dyDescent="0.2">
      <c r="A43" s="38"/>
      <c r="B43" s="31" t="s">
        <v>124</v>
      </c>
      <c r="C43" s="32" t="s">
        <v>47</v>
      </c>
      <c r="D43" s="44">
        <v>2632</v>
      </c>
      <c r="E43" s="1" t="s">
        <v>48</v>
      </c>
      <c r="F43" s="43">
        <v>0</v>
      </c>
      <c r="G43" s="60">
        <f t="shared" si="0"/>
        <v>0</v>
      </c>
      <c r="H43" s="3"/>
      <c r="I43" s="3">
        <f t="shared" si="10"/>
        <v>0</v>
      </c>
      <c r="J43" s="3">
        <f>I43-G43</f>
        <v>0</v>
      </c>
    </row>
    <row r="44" spans="1:10" s="51" customFormat="1" x14ac:dyDescent="0.2">
      <c r="A44" s="38"/>
      <c r="B44" s="31" t="s">
        <v>125</v>
      </c>
      <c r="C44" s="32" t="s">
        <v>62</v>
      </c>
      <c r="D44" s="44">
        <v>212</v>
      </c>
      <c r="E44" s="39" t="s">
        <v>9</v>
      </c>
      <c r="F44" s="43">
        <v>0</v>
      </c>
      <c r="G44" s="60">
        <f>D44*F44</f>
        <v>0</v>
      </c>
      <c r="H44" s="3"/>
      <c r="I44" s="3">
        <f>G44*1.21</f>
        <v>0</v>
      </c>
      <c r="J44" s="3">
        <f>I44-G44</f>
        <v>0</v>
      </c>
    </row>
    <row r="45" spans="1:10" x14ac:dyDescent="0.2">
      <c r="A45" s="38"/>
      <c r="B45" s="31" t="s">
        <v>126</v>
      </c>
      <c r="C45" s="32" t="s">
        <v>36</v>
      </c>
      <c r="D45" s="44">
        <v>212</v>
      </c>
      <c r="E45" s="39" t="s">
        <v>9</v>
      </c>
      <c r="F45" s="43">
        <v>0</v>
      </c>
      <c r="G45" s="60">
        <f>D45*F45</f>
        <v>0</v>
      </c>
      <c r="H45" s="3"/>
      <c r="I45" s="3">
        <f>G45*1.21</f>
        <v>0</v>
      </c>
      <c r="J45" s="3">
        <f>I45-G45</f>
        <v>0</v>
      </c>
    </row>
    <row r="46" spans="1:10" x14ac:dyDescent="0.2">
      <c r="A46" s="38"/>
      <c r="G46" s="61"/>
    </row>
    <row r="47" spans="1:10" x14ac:dyDescent="0.2">
      <c r="A47" s="38"/>
      <c r="B47" s="16"/>
      <c r="C47" s="5"/>
      <c r="D47" s="6"/>
      <c r="E47" s="6"/>
      <c r="F47" s="7"/>
      <c r="G47" s="62"/>
      <c r="H47" s="8"/>
      <c r="I47" s="8"/>
      <c r="J47" s="8"/>
    </row>
    <row r="48" spans="1:10" x14ac:dyDescent="0.2">
      <c r="A48" s="38"/>
      <c r="B48" s="20" t="s">
        <v>14</v>
      </c>
      <c r="C48" s="21" t="s">
        <v>15</v>
      </c>
      <c r="D48" s="22"/>
      <c r="E48" s="22"/>
      <c r="F48" s="22"/>
      <c r="G48" s="63"/>
      <c r="H48" s="3"/>
      <c r="I48" s="24"/>
      <c r="J48" s="24"/>
    </row>
    <row r="49" spans="1:10" x14ac:dyDescent="0.2">
      <c r="A49" s="38"/>
      <c r="B49" s="17" t="s">
        <v>16</v>
      </c>
      <c r="C49" s="4" t="s">
        <v>27</v>
      </c>
      <c r="D49" s="1">
        <v>212</v>
      </c>
      <c r="E49" s="1" t="s">
        <v>9</v>
      </c>
      <c r="F49" s="2">
        <v>0</v>
      </c>
      <c r="G49" s="60">
        <f t="shared" ref="G49" si="11">D49*F49</f>
        <v>0</v>
      </c>
      <c r="H49" s="3"/>
      <c r="I49" s="3">
        <f>G49*1.21</f>
        <v>0</v>
      </c>
      <c r="J49" s="3">
        <f>I49-G49</f>
        <v>0</v>
      </c>
    </row>
    <row r="50" spans="1:10" x14ac:dyDescent="0.2">
      <c r="A50" s="38"/>
      <c r="B50" s="17" t="s">
        <v>17</v>
      </c>
      <c r="C50" s="4" t="s">
        <v>28</v>
      </c>
      <c r="D50" s="1">
        <v>212</v>
      </c>
      <c r="E50" s="1" t="s">
        <v>9</v>
      </c>
      <c r="F50" s="2">
        <v>0</v>
      </c>
      <c r="G50" s="60">
        <f>D50*F50</f>
        <v>0</v>
      </c>
      <c r="H50" s="3"/>
      <c r="I50" s="3">
        <f>G50*1.21</f>
        <v>0</v>
      </c>
      <c r="J50" s="3">
        <f>I50-G50</f>
        <v>0</v>
      </c>
    </row>
    <row r="51" spans="1:10" x14ac:dyDescent="0.2">
      <c r="A51" s="38"/>
      <c r="B51" s="17" t="s">
        <v>35</v>
      </c>
      <c r="C51" s="4" t="s">
        <v>45</v>
      </c>
      <c r="D51" s="39">
        <v>12</v>
      </c>
      <c r="E51" s="1" t="s">
        <v>9</v>
      </c>
      <c r="F51" s="2">
        <v>0</v>
      </c>
      <c r="G51" s="60">
        <f t="shared" ref="G51:G54" si="12">D51*F51</f>
        <v>0</v>
      </c>
      <c r="H51" s="3"/>
      <c r="I51" s="3">
        <f t="shared" ref="I51:I54" si="13">G51*1.21</f>
        <v>0</v>
      </c>
      <c r="J51" s="3">
        <f t="shared" ref="J51:J54" si="14">I51-G51</f>
        <v>0</v>
      </c>
    </row>
    <row r="52" spans="1:10" x14ac:dyDescent="0.2">
      <c r="A52" s="38"/>
      <c r="B52" s="17" t="s">
        <v>43</v>
      </c>
      <c r="C52" s="4" t="s">
        <v>46</v>
      </c>
      <c r="D52" s="39">
        <v>59</v>
      </c>
      <c r="E52" s="1" t="s">
        <v>9</v>
      </c>
      <c r="F52" s="2">
        <v>0</v>
      </c>
      <c r="G52" s="60">
        <f t="shared" si="12"/>
        <v>0</v>
      </c>
      <c r="H52" s="3"/>
      <c r="I52" s="3">
        <f t="shared" si="13"/>
        <v>0</v>
      </c>
      <c r="J52" s="3">
        <f t="shared" si="14"/>
        <v>0</v>
      </c>
    </row>
    <row r="53" spans="1:10" s="51" customFormat="1" x14ac:dyDescent="0.2">
      <c r="A53" s="38"/>
      <c r="B53" s="17" t="s">
        <v>44</v>
      </c>
      <c r="C53" s="52" t="s">
        <v>68</v>
      </c>
      <c r="D53" s="39">
        <v>5</v>
      </c>
      <c r="E53" s="1" t="s">
        <v>9</v>
      </c>
      <c r="F53" s="2">
        <v>0</v>
      </c>
      <c r="G53" s="60">
        <f t="shared" si="12"/>
        <v>0</v>
      </c>
      <c r="H53" s="3"/>
      <c r="I53" s="3">
        <f t="shared" si="13"/>
        <v>0</v>
      </c>
      <c r="J53" s="3">
        <f t="shared" si="14"/>
        <v>0</v>
      </c>
    </row>
    <row r="54" spans="1:10" x14ac:dyDescent="0.2">
      <c r="A54" s="38"/>
      <c r="B54" s="17" t="s">
        <v>63</v>
      </c>
      <c r="C54" s="4" t="s">
        <v>42</v>
      </c>
      <c r="D54" s="39">
        <v>4</v>
      </c>
      <c r="E54" s="1" t="s">
        <v>9</v>
      </c>
      <c r="F54" s="2">
        <v>0</v>
      </c>
      <c r="G54" s="60">
        <f t="shared" si="12"/>
        <v>0</v>
      </c>
      <c r="H54" s="3"/>
      <c r="I54" s="3">
        <f t="shared" si="13"/>
        <v>0</v>
      </c>
      <c r="J54" s="3">
        <f t="shared" si="14"/>
        <v>0</v>
      </c>
    </row>
    <row r="55" spans="1:10" x14ac:dyDescent="0.2">
      <c r="A55" s="38"/>
      <c r="B55" s="16"/>
      <c r="C55" s="5"/>
      <c r="D55" s="6"/>
      <c r="E55" s="6"/>
      <c r="F55" s="9"/>
      <c r="G55" s="62"/>
      <c r="H55" s="8"/>
      <c r="I55" s="8"/>
      <c r="J55" s="8"/>
    </row>
    <row r="56" spans="1:10" x14ac:dyDescent="0.2">
      <c r="A56" s="38"/>
      <c r="B56" s="20" t="s">
        <v>18</v>
      </c>
      <c r="C56" s="21" t="s">
        <v>19</v>
      </c>
      <c r="D56" s="22"/>
      <c r="E56" s="22"/>
      <c r="F56" s="25"/>
      <c r="G56" s="63"/>
      <c r="H56" s="3"/>
      <c r="I56" s="24"/>
      <c r="J56" s="24"/>
    </row>
    <row r="57" spans="1:10" x14ac:dyDescent="0.2">
      <c r="A57" s="38"/>
      <c r="B57" s="1" t="s">
        <v>20</v>
      </c>
      <c r="C57" s="4" t="s">
        <v>29</v>
      </c>
      <c r="D57" s="39">
        <f>D50/2</f>
        <v>106</v>
      </c>
      <c r="E57" s="1" t="s">
        <v>23</v>
      </c>
      <c r="F57" s="3">
        <v>0</v>
      </c>
      <c r="G57" s="60">
        <f t="shared" ref="G57:G58" si="15">D57*F57</f>
        <v>0</v>
      </c>
      <c r="H57" s="3"/>
      <c r="I57" s="3">
        <f t="shared" ref="I57:I60" si="16">G57*1.21</f>
        <v>0</v>
      </c>
      <c r="J57" s="3">
        <f>I57-G57</f>
        <v>0</v>
      </c>
    </row>
    <row r="58" spans="1:10" x14ac:dyDescent="0.2">
      <c r="A58" s="38"/>
      <c r="B58" s="1" t="s">
        <v>21</v>
      </c>
      <c r="C58" s="4" t="s">
        <v>30</v>
      </c>
      <c r="D58" s="39">
        <v>154</v>
      </c>
      <c r="E58" s="1" t="s">
        <v>9</v>
      </c>
      <c r="F58" s="3">
        <v>0</v>
      </c>
      <c r="G58" s="60">
        <f t="shared" si="15"/>
        <v>0</v>
      </c>
      <c r="H58" s="3"/>
      <c r="I58" s="3">
        <f t="shared" si="16"/>
        <v>0</v>
      </c>
      <c r="J58" s="3">
        <f>I58-G58</f>
        <v>0</v>
      </c>
    </row>
    <row r="59" spans="1:10" x14ac:dyDescent="0.2">
      <c r="A59" s="38"/>
      <c r="B59" s="1" t="s">
        <v>64</v>
      </c>
      <c r="C59" s="52" t="s">
        <v>31</v>
      </c>
      <c r="D59" s="39">
        <v>4</v>
      </c>
      <c r="E59" s="39" t="s">
        <v>9</v>
      </c>
      <c r="F59" s="3">
        <v>0</v>
      </c>
      <c r="G59" s="60">
        <f t="shared" ref="G59:G60" si="17">D59*F59</f>
        <v>0</v>
      </c>
      <c r="H59" s="3"/>
      <c r="I59" s="3">
        <f t="shared" si="16"/>
        <v>0</v>
      </c>
      <c r="J59" s="3">
        <f>I59-G59</f>
        <v>0</v>
      </c>
    </row>
    <row r="60" spans="1:10" x14ac:dyDescent="0.2">
      <c r="A60" s="38"/>
      <c r="B60" s="1" t="s">
        <v>22</v>
      </c>
      <c r="C60" s="52" t="s">
        <v>32</v>
      </c>
      <c r="D60" s="39">
        <v>1</v>
      </c>
      <c r="E60" s="39" t="s">
        <v>13</v>
      </c>
      <c r="F60" s="3">
        <v>0</v>
      </c>
      <c r="G60" s="60">
        <f t="shared" si="17"/>
        <v>0</v>
      </c>
      <c r="H60" s="3"/>
      <c r="I60" s="3">
        <f t="shared" si="16"/>
        <v>0</v>
      </c>
      <c r="J60" s="3">
        <f>I60-G60</f>
        <v>0</v>
      </c>
    </row>
    <row r="61" spans="1:10" x14ac:dyDescent="0.2">
      <c r="A61" s="38"/>
      <c r="B61" s="26" t="s">
        <v>24</v>
      </c>
      <c r="C61" s="27">
        <f>SUM(G7:G60)</f>
        <v>0</v>
      </c>
      <c r="D61" s="21"/>
      <c r="E61" s="21"/>
      <c r="F61" s="28"/>
      <c r="G61" s="64">
        <f>SUM(G7:G60)</f>
        <v>0</v>
      </c>
      <c r="H61" s="37"/>
      <c r="I61" s="27">
        <f>SUM(I7:I60)</f>
        <v>0</v>
      </c>
      <c r="J61" s="27">
        <f>SUM(J7:J60)</f>
        <v>0</v>
      </c>
    </row>
    <row r="62" spans="1:10" x14ac:dyDescent="0.2">
      <c r="A62" s="38"/>
      <c r="B62" s="16"/>
      <c r="C62" s="10"/>
      <c r="D62" s="6"/>
      <c r="E62" s="6"/>
      <c r="F62" s="7"/>
      <c r="G62" s="8"/>
      <c r="H62" s="8"/>
      <c r="I62" s="8"/>
      <c r="J62" s="8"/>
    </row>
    <row r="63" spans="1:10" x14ac:dyDescent="0.2">
      <c r="A63" s="38"/>
      <c r="B63" s="16"/>
      <c r="C63" s="11"/>
      <c r="D63" s="6"/>
      <c r="E63" s="6"/>
      <c r="F63" s="7"/>
      <c r="G63" s="8"/>
      <c r="H63" s="34"/>
      <c r="I63" s="34"/>
      <c r="J63" s="34"/>
    </row>
    <row r="64" spans="1:10" ht="17" thickBot="1" x14ac:dyDescent="0.25">
      <c r="A64" s="38"/>
      <c r="B64" s="18" t="s">
        <v>25</v>
      </c>
      <c r="C64" s="12" t="s">
        <v>70</v>
      </c>
      <c r="D64" s="13"/>
      <c r="E64" s="13"/>
      <c r="F64" s="14" t="s">
        <v>26</v>
      </c>
      <c r="G64" s="57"/>
      <c r="H64" s="29"/>
      <c r="I64" s="57"/>
      <c r="J64" s="34"/>
    </row>
    <row r="65" spans="1:10" x14ac:dyDescent="0.2">
      <c r="A65" s="38"/>
      <c r="H65" s="34"/>
      <c r="I65" s="34"/>
      <c r="J65" s="34"/>
    </row>
    <row r="66" spans="1:10" x14ac:dyDescent="0.2">
      <c r="A66" s="38"/>
      <c r="H66" s="34"/>
      <c r="I66" s="34"/>
      <c r="J66" s="34"/>
    </row>
    <row r="67" spans="1:10" x14ac:dyDescent="0.2">
      <c r="A67" s="38"/>
      <c r="H67" s="8"/>
      <c r="I67" s="8"/>
      <c r="J67" s="8"/>
    </row>
    <row r="68" spans="1:10" x14ac:dyDescent="0.2">
      <c r="A68" s="38"/>
      <c r="J68" s="30"/>
    </row>
  </sheetData>
  <mergeCells count="10">
    <mergeCell ref="D1:E1"/>
    <mergeCell ref="D2:E2"/>
    <mergeCell ref="F2:G2"/>
    <mergeCell ref="B2:C3"/>
    <mergeCell ref="J4:J6"/>
    <mergeCell ref="B4:B5"/>
    <mergeCell ref="C4:C5"/>
    <mergeCell ref="D4:D5"/>
    <mergeCell ref="E4:E5"/>
    <mergeCell ref="F4:G4"/>
  </mergeCells>
  <phoneticPr fontId="10" type="noConversion"/>
  <pageMargins left="0.7" right="0.7" top="0.75" bottom="0.75" header="0.3" footer="0.3"/>
  <pageSetup paperSize="9" scale="53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EFEKT 2021 - Středokluky</vt:lpstr>
      <vt:lpstr>'EFEKT 2021 - Středokluky'!Oblast_tisku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2021-06-07T08:09:53Z</dcterms:modified>
</cp:coreProperties>
</file>