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Plocha 17.2\"/>
    </mc:Choice>
  </mc:AlternateContent>
  <xr:revisionPtr revIDLastSave="0" documentId="13_ncr:1_{9472749F-0591-4F9C-8B04-1406CC2ED285}" xr6:coauthVersionLast="46" xr6:coauthVersionMax="46" xr10:uidLastSave="{00000000-0000-0000-0000-000000000000}"/>
  <bookViews>
    <workbookView xWindow="-28920" yWindow="-120" windowWidth="29040" windowHeight="15840" xr2:uid="{0F705D31-558F-431D-8B3E-803A57F7069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0" i="1"/>
  <c r="E20" i="1"/>
  <c r="C20" i="1"/>
  <c r="D20" i="1"/>
  <c r="G13" i="1"/>
  <c r="H13" i="1" s="1"/>
  <c r="G15" i="1"/>
  <c r="H15" i="1" s="1"/>
  <c r="G18" i="1"/>
  <c r="H18" i="1" s="1"/>
  <c r="G12" i="1"/>
  <c r="H12" i="1" s="1"/>
  <c r="G14" i="1"/>
  <c r="H14" i="1" s="1"/>
  <c r="G16" i="1"/>
  <c r="H16" i="1" s="1"/>
  <c r="G17" i="1"/>
  <c r="H17" i="1" s="1"/>
  <c r="I20" i="1"/>
  <c r="H5" i="1"/>
  <c r="H6" i="1"/>
  <c r="H7" i="1"/>
  <c r="H8" i="1"/>
  <c r="H9" i="1"/>
  <c r="H10" i="1"/>
  <c r="H11" i="1"/>
  <c r="H4" i="1"/>
  <c r="J5" i="1" s="1"/>
  <c r="K5" i="1" s="1"/>
  <c r="C23" i="1"/>
  <c r="J6" i="1" l="1"/>
  <c r="J7" i="1" s="1"/>
  <c r="K7" i="1" s="1"/>
  <c r="H20" i="1"/>
  <c r="G20" i="1"/>
  <c r="J8" i="1" l="1"/>
  <c r="J9" i="1" s="1"/>
  <c r="J10" i="1" s="1"/>
  <c r="J11" i="1" s="1"/>
  <c r="J12" i="1" s="1"/>
  <c r="K6" i="1"/>
  <c r="K8" i="1"/>
  <c r="J13" i="1" l="1"/>
  <c r="J14" i="1" s="1"/>
  <c r="J15" i="1" s="1"/>
  <c r="J16" i="1" s="1"/>
  <c r="J17" i="1" s="1"/>
  <c r="J18" i="1" s="1"/>
  <c r="K18" i="1" s="1"/>
  <c r="K12" i="1"/>
  <c r="K11" i="1"/>
  <c r="K9" i="1"/>
  <c r="K10" i="1"/>
  <c r="K17" i="1" l="1"/>
  <c r="K14" i="1"/>
  <c r="K13" i="1"/>
  <c r="K20" i="1" s="1"/>
  <c r="K15" i="1"/>
  <c r="K16" i="1"/>
</calcChain>
</file>

<file path=xl/sharedStrings.xml><?xml version="1.0" encoding="utf-8"?>
<sst xmlns="http://schemas.openxmlformats.org/spreadsheetml/2006/main" count="32" uniqueCount="29">
  <si>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</si>
  <si>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</si>
  <si>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</si>
  <si>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</si>
  <si>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</si>
  <si>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</si>
  <si>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</si>
  <si>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</si>
  <si>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</si>
  <si>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</si>
  <si>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</si>
  <si>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</si>
  <si>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Roční úrok</t>
  </si>
  <si>
    <t>Měsíční úrok</t>
  </si>
  <si>
    <t>Kumulativní čerpání</t>
  </si>
  <si>
    <t>Úrok</t>
  </si>
  <si>
    <t>Celkem</t>
  </si>
  <si>
    <t>Splátka úvěru</t>
  </si>
  <si>
    <t>Škola</t>
  </si>
  <si>
    <t>Osvětlení</t>
  </si>
  <si>
    <t>Chodníky</t>
  </si>
  <si>
    <t>Čerpání úvěru</t>
  </si>
  <si>
    <t>Další poplatky (rezervace zdrojů, splacení)</t>
  </si>
  <si>
    <t xml:space="preserve"> </t>
  </si>
  <si>
    <t>Cisterna</t>
  </si>
  <si>
    <t>Ovčín - komunikace</t>
  </si>
  <si>
    <t xml:space="preserve">Tabulka je pouze informativní, výše částek jsou zaokrouledné na statisíce. Částky se mohou měnit v závislosti na nákladech a výši dotací. </t>
  </si>
  <si>
    <t>Částka zaplacená z jiných výnosů obce</t>
  </si>
  <si>
    <t>Tabulka čerpání úvěru 21-22 v Kč (odhad k 18.2.2021)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</si>
</sst>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0.0000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3" fillId="0" borderId="0" xfId="0" applyFont="1"/>
    <xf numFmtId="43" fontId="0" fillId="0" borderId="1" xfId="1" applyFont="1" applyBorder="1"/>
    <xf numFmtId="164" fontId="0" fillId="0" borderId="1" xfId="0" applyNumberFormat="1" applyBorder="1"/>
    <xf numFmtId="0" fontId="3" fillId="0" borderId="1" xfId="0" applyFont="1" applyBorder="1"/>
    <xf numFmtId="0" fontId="3" fillId="0" borderId="2" xfId="0" applyFont="1" applyBorder="1"/>
    <xf numFmtId="43" fontId="3" fillId="0" borderId="0" xfId="0" applyNumberFormat="1" applyFont="1"/>
    <xf numFmtId="164" fontId="3" fillId="0" borderId="0" xfId="0" applyNumberFormat="1" applyFont="1"/>
    <xf numFmtId="10" fontId="3" fillId="0" borderId="0" xfId="0" applyNumberFormat="1" applyFont="1"/>
    <xf numFmtId="165" fontId="3" fillId="0" borderId="0" xfId="2" applyNumberFormat="1" applyFont="1"/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3A8D-67D6-4BF4-BEE3-0D5380649CE9}">
  <dimension ref="A1:N25"/>
  <sheetViews>
    <sheetView tabSelected="1" zoomScale="145" zoomScaleNormal="145" workbookViewId="0"/>
  </sheetViews>
  <sheetFormatPr defaultRowHeight="14.4" x14ac:dyDescent="0.3"/>
  <cols>
    <col min="3" max="3" width="19.5546875" bestFit="1" customWidth="1"/>
    <col min="4" max="4" width="12.88671875" bestFit="1" customWidth="1"/>
    <col min="5" max="5" width="16.5546875" bestFit="1" customWidth="1"/>
    <col min="6" max="7" width="12.88671875" bestFit="1" customWidth="1"/>
    <col min="8" max="9" width="14.109375" bestFit="1" customWidth="1"/>
    <col min="10" max="10" width="18" bestFit="1" customWidth="1"/>
    <col min="11" max="11" width="13.88671875" bestFit="1" customWidth="1"/>
    <col min="14" max="14" width="12.5546875" bestFit="1" customWidth="1"/>
  </cols>
  <sheetData>
    <row r="1" spans="1:14" x14ac:dyDescent="0.3">
      <c r="A1" s="2" t="s">
        <v>28</v>
      </c>
    </row>
    <row r="2" spans="1:14" x14ac:dyDescent="0.3">
      <c r="A2" t="s">
        <v>26</v>
      </c>
    </row>
    <row r="3" spans="1:14" x14ac:dyDescent="0.3">
      <c r="C3" s="5" t="s">
        <v>25</v>
      </c>
      <c r="D3" s="5" t="s">
        <v>18</v>
      </c>
      <c r="E3" s="5" t="s">
        <v>19</v>
      </c>
      <c r="F3" s="5" t="s">
        <v>24</v>
      </c>
      <c r="G3" s="5" t="s">
        <v>20</v>
      </c>
      <c r="H3" s="5" t="s">
        <v>21</v>
      </c>
      <c r="I3" s="5" t="s">
        <v>17</v>
      </c>
      <c r="J3" s="5" t="s">
        <v>14</v>
      </c>
      <c r="K3" s="5" t="s">
        <v>15</v>
      </c>
      <c r="L3" s="5" t="s">
        <v>22</v>
      </c>
    </row>
    <row r="4" spans="1:14" x14ac:dyDescent="0.3">
      <c r="A4" s="5">
        <v>2021</v>
      </c>
      <c r="B4" s="6" t="s">
        <v>0</v>
      </c>
      <c r="C4" s="3">
        <v>1500000</v>
      </c>
      <c r="D4" s="3">
        <v>0</v>
      </c>
      <c r="E4" s="3">
        <v>0</v>
      </c>
      <c r="F4" s="3"/>
      <c r="G4" s="3">
        <v>0</v>
      </c>
      <c r="H4" s="3">
        <f t="shared" ref="H4:H18" si="0">SUM(C4:G4)</f>
        <v>1500000</v>
      </c>
      <c r="I4" s="3">
        <v>0</v>
      </c>
      <c r="J4" s="3">
        <v>0</v>
      </c>
      <c r="K4" s="3">
        <v>0</v>
      </c>
      <c r="L4" s="3">
        <v>0</v>
      </c>
    </row>
    <row r="5" spans="1:14" x14ac:dyDescent="0.3">
      <c r="A5" s="5">
        <v>2021</v>
      </c>
      <c r="B5" s="6" t="s">
        <v>1</v>
      </c>
      <c r="C5" s="3">
        <v>1500000</v>
      </c>
      <c r="D5" s="3">
        <v>0</v>
      </c>
      <c r="E5" s="3">
        <v>0</v>
      </c>
      <c r="F5" s="3"/>
      <c r="G5" s="3">
        <v>0</v>
      </c>
      <c r="H5" s="3">
        <f t="shared" si="0"/>
        <v>1500000</v>
      </c>
      <c r="I5" s="3">
        <v>0</v>
      </c>
      <c r="J5" s="4">
        <f>H4-I5</f>
        <v>1500000</v>
      </c>
      <c r="K5" s="4">
        <f>J5*C23</f>
        <v>1362.5</v>
      </c>
      <c r="L5" s="3">
        <v>0</v>
      </c>
      <c r="N5" s="1" t="s">
        <v>23</v>
      </c>
    </row>
    <row r="6" spans="1:14" x14ac:dyDescent="0.3">
      <c r="A6" s="5">
        <v>2021</v>
      </c>
      <c r="B6" s="6" t="s">
        <v>2</v>
      </c>
      <c r="C6" s="3">
        <v>2500000</v>
      </c>
      <c r="D6" s="3">
        <v>0</v>
      </c>
      <c r="E6" s="3">
        <v>0</v>
      </c>
      <c r="F6" s="3"/>
      <c r="G6" s="3">
        <v>0</v>
      </c>
      <c r="H6" s="3">
        <f t="shared" si="0"/>
        <v>2500000</v>
      </c>
      <c r="I6" s="3">
        <v>2000000</v>
      </c>
      <c r="J6" s="4">
        <f>J5+H5-I6</f>
        <v>1000000</v>
      </c>
      <c r="K6" s="4">
        <f>J6*C23</f>
        <v>908.33333333333337</v>
      </c>
      <c r="L6" s="3">
        <v>0</v>
      </c>
    </row>
    <row r="7" spans="1:14" x14ac:dyDescent="0.3">
      <c r="A7" s="5">
        <v>2021</v>
      </c>
      <c r="B7" s="6" t="s">
        <v>3</v>
      </c>
      <c r="C7" s="3">
        <v>2500000</v>
      </c>
      <c r="D7" s="3">
        <v>1000000</v>
      </c>
      <c r="E7" s="3"/>
      <c r="F7" s="3"/>
      <c r="G7" s="3">
        <v>0</v>
      </c>
      <c r="H7" s="3">
        <f t="shared" si="0"/>
        <v>3500000</v>
      </c>
      <c r="I7" s="3">
        <v>0</v>
      </c>
      <c r="J7" s="4">
        <f t="shared" ref="J7:J16" si="1">J6+H6-I7</f>
        <v>3500000</v>
      </c>
      <c r="K7" s="4">
        <f>J7*C23</f>
        <v>3179.166666666667</v>
      </c>
      <c r="L7" s="3">
        <v>0</v>
      </c>
    </row>
    <row r="8" spans="1:14" x14ac:dyDescent="0.3">
      <c r="A8" s="5">
        <v>2021</v>
      </c>
      <c r="B8" s="6" t="s">
        <v>4</v>
      </c>
      <c r="C8" s="3">
        <v>2000000</v>
      </c>
      <c r="D8" s="3">
        <v>2000000</v>
      </c>
      <c r="E8" s="3">
        <v>1000000</v>
      </c>
      <c r="F8" s="3"/>
      <c r="G8" s="3">
        <v>0</v>
      </c>
      <c r="H8" s="3">
        <f t="shared" si="0"/>
        <v>5000000</v>
      </c>
      <c r="I8" s="3">
        <v>3000000</v>
      </c>
      <c r="J8" s="4">
        <f t="shared" si="1"/>
        <v>4000000</v>
      </c>
      <c r="K8" s="4">
        <f>J8*C23</f>
        <v>3633.3333333333335</v>
      </c>
      <c r="L8" s="3">
        <v>0</v>
      </c>
    </row>
    <row r="9" spans="1:14" x14ac:dyDescent="0.3">
      <c r="A9" s="5">
        <v>2021</v>
      </c>
      <c r="B9" s="6" t="s">
        <v>5</v>
      </c>
      <c r="C9" s="3">
        <v>0</v>
      </c>
      <c r="D9" s="3">
        <v>2000000</v>
      </c>
      <c r="E9" s="3">
        <v>1000000</v>
      </c>
      <c r="F9" s="3"/>
      <c r="G9" s="3">
        <v>1000000</v>
      </c>
      <c r="H9" s="3">
        <f t="shared" si="0"/>
        <v>4000000</v>
      </c>
      <c r="I9" s="3">
        <v>0</v>
      </c>
      <c r="J9" s="4">
        <f t="shared" si="1"/>
        <v>9000000</v>
      </c>
      <c r="K9" s="4">
        <f>J9*C23</f>
        <v>8175</v>
      </c>
      <c r="L9" s="3">
        <v>0</v>
      </c>
    </row>
    <row r="10" spans="1:14" x14ac:dyDescent="0.3">
      <c r="A10" s="5">
        <v>2021</v>
      </c>
      <c r="B10" s="5" t="s">
        <v>6</v>
      </c>
      <c r="C10" s="3">
        <v>0</v>
      </c>
      <c r="D10" s="3">
        <v>0</v>
      </c>
      <c r="E10" s="3">
        <v>500000</v>
      </c>
      <c r="F10" s="3"/>
      <c r="G10" s="3">
        <v>1000000</v>
      </c>
      <c r="H10" s="3">
        <f t="shared" si="0"/>
        <v>1500000</v>
      </c>
      <c r="I10" s="3">
        <v>0</v>
      </c>
      <c r="J10" s="4">
        <f t="shared" si="1"/>
        <v>13000000</v>
      </c>
      <c r="K10" s="4">
        <f>J10*C23</f>
        <v>11808.333333333334</v>
      </c>
      <c r="L10" s="3">
        <v>0</v>
      </c>
    </row>
    <row r="11" spans="1:14" x14ac:dyDescent="0.3">
      <c r="A11" s="5">
        <v>2021</v>
      </c>
      <c r="B11" s="5" t="s">
        <v>7</v>
      </c>
      <c r="C11" s="3">
        <v>0</v>
      </c>
      <c r="D11" s="3">
        <v>0</v>
      </c>
      <c r="E11" s="3">
        <v>0</v>
      </c>
      <c r="F11" s="3"/>
      <c r="G11" s="3">
        <v>2000000</v>
      </c>
      <c r="H11" s="3">
        <f t="shared" si="0"/>
        <v>2000000</v>
      </c>
      <c r="I11" s="3">
        <v>0</v>
      </c>
      <c r="J11" s="4">
        <f t="shared" si="1"/>
        <v>14500000</v>
      </c>
      <c r="K11" s="4">
        <f>J11*C23</f>
        <v>13170.833333333334</v>
      </c>
      <c r="L11" s="3">
        <v>0</v>
      </c>
    </row>
    <row r="12" spans="1:14" x14ac:dyDescent="0.3">
      <c r="A12" s="5">
        <v>2021</v>
      </c>
      <c r="B12" s="5" t="s">
        <v>8</v>
      </c>
      <c r="C12" s="3">
        <v>0</v>
      </c>
      <c r="D12" s="3">
        <v>0</v>
      </c>
      <c r="E12" s="3">
        <v>0</v>
      </c>
      <c r="F12" s="3"/>
      <c r="G12" s="3">
        <f t="shared" ref="G12:G18" si="2">SUM(B12:E12)</f>
        <v>0</v>
      </c>
      <c r="H12" s="3">
        <f t="shared" si="0"/>
        <v>0</v>
      </c>
      <c r="I12" s="3">
        <v>0</v>
      </c>
      <c r="J12" s="4">
        <f t="shared" si="1"/>
        <v>16500000</v>
      </c>
      <c r="K12" s="4">
        <f>J12*C23</f>
        <v>14987.5</v>
      </c>
      <c r="L12" s="3">
        <v>0</v>
      </c>
    </row>
    <row r="13" spans="1:14" x14ac:dyDescent="0.3">
      <c r="A13" s="5">
        <v>2022</v>
      </c>
      <c r="B13" s="5" t="s">
        <v>9</v>
      </c>
      <c r="C13" s="3">
        <v>0</v>
      </c>
      <c r="D13" s="3">
        <v>0</v>
      </c>
      <c r="E13" s="3">
        <v>0</v>
      </c>
      <c r="F13" s="3"/>
      <c r="G13" s="3">
        <f t="shared" si="2"/>
        <v>0</v>
      </c>
      <c r="H13" s="3">
        <f t="shared" si="0"/>
        <v>0</v>
      </c>
      <c r="I13" s="3">
        <v>3600000</v>
      </c>
      <c r="J13" s="4">
        <f t="shared" si="1"/>
        <v>12900000</v>
      </c>
      <c r="K13" s="4">
        <f>J13*C23</f>
        <v>11717.5</v>
      </c>
      <c r="L13" s="3">
        <v>0</v>
      </c>
    </row>
    <row r="14" spans="1:14" x14ac:dyDescent="0.3">
      <c r="A14" s="5">
        <v>2022</v>
      </c>
      <c r="B14" s="5" t="s">
        <v>10</v>
      </c>
      <c r="C14" s="3">
        <v>0</v>
      </c>
      <c r="D14" s="3">
        <v>0</v>
      </c>
      <c r="E14" s="3">
        <v>0</v>
      </c>
      <c r="F14" s="3"/>
      <c r="G14" s="3">
        <f t="shared" si="2"/>
        <v>0</v>
      </c>
      <c r="H14" s="3">
        <f t="shared" si="0"/>
        <v>0</v>
      </c>
      <c r="I14" s="3">
        <v>1100000</v>
      </c>
      <c r="J14" s="4">
        <f t="shared" si="1"/>
        <v>11800000</v>
      </c>
      <c r="K14" s="4">
        <f>J14*C23</f>
        <v>10718.333333333334</v>
      </c>
      <c r="L14" s="3">
        <v>0</v>
      </c>
    </row>
    <row r="15" spans="1:14" x14ac:dyDescent="0.3">
      <c r="A15" s="5">
        <v>2022</v>
      </c>
      <c r="B15" s="5" t="s">
        <v>11</v>
      </c>
      <c r="C15" s="3"/>
      <c r="D15" s="3">
        <v>0</v>
      </c>
      <c r="E15" s="3">
        <v>0</v>
      </c>
      <c r="F15" s="3">
        <v>7500000</v>
      </c>
      <c r="G15" s="3">
        <f t="shared" si="2"/>
        <v>0</v>
      </c>
      <c r="H15" s="3">
        <f t="shared" si="0"/>
        <v>7500000</v>
      </c>
      <c r="I15" s="3">
        <v>0</v>
      </c>
      <c r="J15" s="4">
        <f t="shared" si="1"/>
        <v>11800000</v>
      </c>
      <c r="K15" s="4">
        <f>J15*C23</f>
        <v>10718.333333333334</v>
      </c>
      <c r="L15" s="3">
        <v>0</v>
      </c>
    </row>
    <row r="16" spans="1:14" x14ac:dyDescent="0.3">
      <c r="A16" s="5">
        <v>2022</v>
      </c>
      <c r="B16" s="5" t="s">
        <v>0</v>
      </c>
      <c r="C16" s="3">
        <v>0</v>
      </c>
      <c r="D16" s="3">
        <v>0</v>
      </c>
      <c r="E16" s="3">
        <v>0</v>
      </c>
      <c r="F16" s="3"/>
      <c r="G16" s="3">
        <f t="shared" si="2"/>
        <v>0</v>
      </c>
      <c r="H16" s="3">
        <f t="shared" si="0"/>
        <v>0</v>
      </c>
      <c r="I16" s="3">
        <v>1800000</v>
      </c>
      <c r="J16" s="4">
        <f t="shared" si="1"/>
        <v>17500000</v>
      </c>
      <c r="K16" s="4">
        <f>J16*C23</f>
        <v>15895.833333333334</v>
      </c>
      <c r="L16" s="3">
        <v>0</v>
      </c>
    </row>
    <row r="17" spans="1:12" x14ac:dyDescent="0.3">
      <c r="A17" s="5">
        <v>2022</v>
      </c>
      <c r="B17" s="5" t="s">
        <v>1</v>
      </c>
      <c r="C17" s="3">
        <v>0</v>
      </c>
      <c r="D17" s="3">
        <v>0</v>
      </c>
      <c r="E17" s="3">
        <v>0</v>
      </c>
      <c r="F17" s="3"/>
      <c r="G17" s="3">
        <f t="shared" si="2"/>
        <v>0</v>
      </c>
      <c r="H17" s="3">
        <f t="shared" si="0"/>
        <v>0</v>
      </c>
      <c r="I17" s="3">
        <v>3500000</v>
      </c>
      <c r="J17" s="4">
        <f>J16+H16-I17</f>
        <v>14000000</v>
      </c>
      <c r="K17" s="4">
        <f>J17*C23</f>
        <v>12716.666666666668</v>
      </c>
      <c r="L17" s="3">
        <v>0</v>
      </c>
    </row>
    <row r="18" spans="1:12" x14ac:dyDescent="0.3">
      <c r="A18" s="5">
        <v>2022</v>
      </c>
      <c r="B18" s="5" t="s">
        <v>2</v>
      </c>
      <c r="C18" s="3">
        <v>0</v>
      </c>
      <c r="D18" s="3">
        <v>0</v>
      </c>
      <c r="E18" s="3">
        <v>0</v>
      </c>
      <c r="F18" s="3"/>
      <c r="G18" s="3">
        <f t="shared" si="2"/>
        <v>0</v>
      </c>
      <c r="H18" s="3">
        <f t="shared" si="0"/>
        <v>0</v>
      </c>
      <c r="I18" s="3">
        <v>0</v>
      </c>
      <c r="J18" s="4">
        <f>J17+H17-I18</f>
        <v>14000000</v>
      </c>
      <c r="K18" s="4">
        <f>J18*C23</f>
        <v>12716.666666666668</v>
      </c>
      <c r="L18" s="3">
        <v>0</v>
      </c>
    </row>
    <row r="19" spans="1:12" x14ac:dyDescent="0.3">
      <c r="J19" s="1"/>
    </row>
    <row r="20" spans="1:12" x14ac:dyDescent="0.3">
      <c r="B20" s="2" t="s">
        <v>16</v>
      </c>
      <c r="C20" s="7">
        <f>SUM(C4:C18)</f>
        <v>10000000</v>
      </c>
      <c r="D20" s="7">
        <f t="shared" ref="D20:H20" si="3">SUM(D4:D18)</f>
        <v>5000000</v>
      </c>
      <c r="E20" s="7">
        <f>SUM(E4:E18)</f>
        <v>2500000</v>
      </c>
      <c r="F20" s="7">
        <f t="shared" si="3"/>
        <v>7500000</v>
      </c>
      <c r="G20" s="7">
        <f t="shared" si="3"/>
        <v>4000000</v>
      </c>
      <c r="H20" s="7">
        <f t="shared" si="3"/>
        <v>29000000</v>
      </c>
      <c r="I20" s="7">
        <f>SUM(I4:I18)</f>
        <v>15000000</v>
      </c>
      <c r="J20" s="7"/>
      <c r="K20" s="8">
        <f>SUM(K5:K18)</f>
        <v>131708.33333333331</v>
      </c>
    </row>
    <row r="22" spans="1:12" x14ac:dyDescent="0.3">
      <c r="B22" s="2" t="s">
        <v>12</v>
      </c>
      <c r="C22" s="9">
        <v>1.09E-2</v>
      </c>
    </row>
    <row r="23" spans="1:12" x14ac:dyDescent="0.3">
      <c r="B23" s="2" t="s">
        <v>13</v>
      </c>
      <c r="C23" s="10">
        <f>C22/12</f>
        <v>9.0833333333333337E-4</v>
      </c>
    </row>
    <row r="25" spans="1:12" x14ac:dyDescent="0.3">
      <c r="B25" s="2" t="s">
        <v>27</v>
      </c>
      <c r="E25" s="1">
        <f>J18</f>
        <v>14000000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dcterms:created xsi:type="dcterms:W3CDTF">2021-02-03T07:45:24Z</dcterms:created>
  <dcterms:modified xsi:type="dcterms:W3CDTF">2021-02-18T21:09:11Z</dcterms:modified>
</cp:coreProperties>
</file>