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redokluky-my.sharepoint.com/personal/obec_stredokluky_onmicrosoft_com/Documents/10 projekty/2020-22 Dodávky plynu pro roky 2021-22/"/>
    </mc:Choice>
  </mc:AlternateContent>
  <xr:revisionPtr revIDLastSave="91" documentId="8_{240E6B89-ABC5-4145-9FE8-51B96C643455}" xr6:coauthVersionLast="46" xr6:coauthVersionMax="46" xr10:uidLastSave="{BA28A741-0F57-4D1B-AB34-9E5D64F2D603}"/>
  <bookViews>
    <workbookView xWindow="-120" yWindow="-120" windowWidth="29040" windowHeight="15840" xr2:uid="{00000000-000D-0000-FFFF-FFFF00000000}"/>
  </bookViews>
  <sheets>
    <sheet name="Krycí list" sheetId="3" r:id="rId1"/>
    <sheet name="Spotřeba celkem" sheetId="2" r:id="rId2"/>
    <sheet name="Odběrná místa" sheetId="1" r:id="rId3"/>
  </sheets>
  <definedNames>
    <definedName name="OLE_LINK33" localSheetId="0">'Krycí list'!$D$10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2" l="1"/>
  <c r="E23" i="3" l="1"/>
  <c r="F3" i="2"/>
  <c r="B3" i="2"/>
  <c r="D3" i="2"/>
  <c r="C3" i="2" l="1"/>
  <c r="E24" i="3" l="1"/>
  <c r="E25" i="3" s="1"/>
</calcChain>
</file>

<file path=xl/sharedStrings.xml><?xml version="1.0" encoding="utf-8"?>
<sst xmlns="http://schemas.openxmlformats.org/spreadsheetml/2006/main" count="59" uniqueCount="55">
  <si>
    <t>Adresa</t>
  </si>
  <si>
    <t>Číslo o.m.</t>
  </si>
  <si>
    <t>poznámka:</t>
  </si>
  <si>
    <t>ZEMNÍ PLYN</t>
  </si>
  <si>
    <t>Plynoměr č.</t>
  </si>
  <si>
    <t>ZŠ Školská 82</t>
  </si>
  <si>
    <t>DPS Starý vrch 68</t>
  </si>
  <si>
    <t>MŠ Starý vrch 102</t>
  </si>
  <si>
    <t>období 7/15-7/16:</t>
  </si>
  <si>
    <t>období 7/16-7/17:</t>
  </si>
  <si>
    <t>12.7.2016-10.7.2017</t>
  </si>
  <si>
    <t>Tarif</t>
  </si>
  <si>
    <t>Sokolovna Školská 104</t>
  </si>
  <si>
    <t xml:space="preserve">Veřejná zakázka malého rozsahu </t>
  </si>
  <si>
    <t xml:space="preserve">dle ust. § 31 zákona č. 137/2006 Sb., o veřejných zakázkách, v platném znění </t>
  </si>
  <si>
    <t>Název:</t>
  </si>
  <si>
    <t>Základní identifikační údaje</t>
  </si>
  <si>
    <t>Zadavatel</t>
  </si>
  <si>
    <t xml:space="preserve">Název: </t>
  </si>
  <si>
    <t>Obec Středokluky</t>
  </si>
  <si>
    <t xml:space="preserve">Sídlo: </t>
  </si>
  <si>
    <t>Lidická 61, 252 68 Středokluky</t>
  </si>
  <si>
    <t xml:space="preserve">IČO:  </t>
  </si>
  <si>
    <t xml:space="preserve">Osoba oprávněná jednat jménem zadavatele: </t>
  </si>
  <si>
    <t>Ing. Jaroslav Paznocht</t>
  </si>
  <si>
    <t>Sídlo/místo podnikání:</t>
  </si>
  <si>
    <t>Korespondenční adresa:</t>
  </si>
  <si>
    <t xml:space="preserve">DIČ: </t>
  </si>
  <si>
    <t xml:space="preserve">Osoba oprávněná za uchazeče jednat: </t>
  </si>
  <si>
    <t xml:space="preserve">Kontaktní osoba:  </t>
  </si>
  <si>
    <t xml:space="preserve">Tel./fax: </t>
  </si>
  <si>
    <t xml:space="preserve">E-mail:  </t>
  </si>
  <si>
    <t>razítko</t>
  </si>
  <si>
    <t>Cena celkem</t>
  </si>
  <si>
    <t>Cena celkem s DPH</t>
  </si>
  <si>
    <t>Datum:</t>
  </si>
  <si>
    <t>KRYCÍ LIST NABÍDKY (doplňte žluté rámečky)</t>
  </si>
  <si>
    <t>Celková cena za provedení celého předmětu plnění veřejné zakázky:</t>
  </si>
  <si>
    <t>spotř. v MWh</t>
  </si>
  <si>
    <t>Podpis oprávněné osoby:</t>
  </si>
  <si>
    <t>Titul, jméno, příjmení:</t>
  </si>
  <si>
    <t>Funkce:</t>
  </si>
  <si>
    <t>Uchazeč:</t>
  </si>
  <si>
    <t>EIC kód</t>
  </si>
  <si>
    <t>27ZG100Z0007997L</t>
  </si>
  <si>
    <t>27ZG100Z0020494X</t>
  </si>
  <si>
    <t>27ZG100Z0025356K</t>
  </si>
  <si>
    <t>27ZG100Z0010530O</t>
  </si>
  <si>
    <t>Plyn (MWh)</t>
  </si>
  <si>
    <t>období 3/17-4/18</t>
  </si>
  <si>
    <t>období 3/18-4/19</t>
  </si>
  <si>
    <t>Plyn na roky 2021-22</t>
  </si>
  <si>
    <t>od 11.7. do 2.7. 2018, přesná informace bude jasné až v roce 2021</t>
  </si>
  <si>
    <t>Spotřeba MWh</t>
  </si>
  <si>
    <t>období 7/19-7/20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</si>
</sst>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_-* #,##0.00,&quot;Kč&quot;_-;\-* #,##0.00,&quot;Kč&quot;_-;_-* \-??&quot; Kč&quot;_-;_-@_-"/>
    <numFmt numFmtId="166" formatCode="_-* #,##0.00,_K_č_-;\-* #,##0.00,_K_č_-;_-* \-??\ _K_č_-;_-@_-"/>
    <numFmt numFmtId="167" formatCode="_-* #,##0.000\ &quot;Kč&quot;_-;\-* #,##0.000\ &quot;Kč&quot;_-;_-* \-??&quot; Kč&quot;_-;_-@_-"/>
    <numFmt numFmtId="168" formatCode="#,##0.00\ &quot;Kč&quot;"/>
  </numFmts>
  <fonts count="8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6" fontId="6" fillId="0" borderId="0" applyBorder="0" applyProtection="0"/>
    <xf numFmtId="165" fontId="6" fillId="0" borderId="0" applyBorder="0" applyProtection="0"/>
  </cellStyleXfs>
  <cellXfs count="9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2" fontId="2" fillId="0" borderId="1" xfId="1" applyNumberFormat="1" applyFont="1" applyBorder="1" applyAlignment="1" applyProtection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67" fontId="2" fillId="0" borderId="0" xfId="2" applyNumberFormat="1" applyFont="1"/>
    <xf numFmtId="164" fontId="2" fillId="0" borderId="1" xfId="0" applyNumberFormat="1" applyFont="1" applyBorder="1" applyAlignment="1">
      <alignment horizontal="left" vertical="center"/>
    </xf>
    <xf numFmtId="2" fontId="6" fillId="0" borderId="1" xfId="1" applyNumberFormat="1" applyBorder="1" applyProtection="1"/>
    <xf numFmtId="2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0" fontId="0" fillId="0" borderId="4" xfId="0" applyBorder="1"/>
    <xf numFmtId="2" fontId="1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0" fillId="0" borderId="11" xfId="0" applyBorder="1"/>
    <xf numFmtId="0" fontId="0" fillId="0" borderId="0" xfId="0" applyBorder="1"/>
    <xf numFmtId="0" fontId="7" fillId="0" borderId="0" xfId="0" applyFont="1" applyBorder="1"/>
    <xf numFmtId="0" fontId="7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0" fillId="0" borderId="7" xfId="0" applyBorder="1"/>
    <xf numFmtId="0" fontId="7" fillId="0" borderId="9" xfId="0" applyFont="1" applyBorder="1" applyAlignment="1">
      <alignment vertical="center" wrapText="1"/>
    </xf>
    <xf numFmtId="0" fontId="6" fillId="0" borderId="9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0" fillId="0" borderId="9" xfId="0" applyBorder="1"/>
    <xf numFmtId="0" fontId="7" fillId="0" borderId="21" xfId="0" applyFont="1" applyBorder="1"/>
    <xf numFmtId="0" fontId="4" fillId="0" borderId="1" xfId="0" applyFont="1" applyBorder="1" applyAlignment="1">
      <alignment vertical="center"/>
    </xf>
    <xf numFmtId="4" fontId="6" fillId="0" borderId="16" xfId="1" applyNumberFormat="1" applyBorder="1" applyAlignment="1">
      <alignment horizontal="center"/>
    </xf>
    <xf numFmtId="4" fontId="6" fillId="0" borderId="17" xfId="1" applyNumberFormat="1" applyBorder="1" applyAlignment="1">
      <alignment horizontal="center"/>
    </xf>
    <xf numFmtId="0" fontId="0" fillId="0" borderId="5" xfId="0" applyFont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0" xfId="0" applyBorder="1" applyAlignment="1">
      <alignment horizontal="center"/>
    </xf>
    <xf numFmtId="2" fontId="0" fillId="0" borderId="29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4" fontId="6" fillId="0" borderId="29" xfId="1" applyNumberFormat="1" applyBorder="1" applyAlignment="1">
      <alignment horizontal="center"/>
    </xf>
    <xf numFmtId="0" fontId="7" fillId="0" borderId="24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168" fontId="6" fillId="0" borderId="2" xfId="1" applyNumberFormat="1" applyBorder="1"/>
    <xf numFmtId="168" fontId="6" fillId="0" borderId="27" xfId="1" applyNumberFormat="1" applyBorder="1"/>
    <xf numFmtId="168" fontId="6" fillId="0" borderId="13" xfId="1" applyNumberFormat="1" applyBorder="1"/>
    <xf numFmtId="168" fontId="6" fillId="0" borderId="28" xfId="1" applyNumberFormat="1" applyBorder="1"/>
    <xf numFmtId="168" fontId="6" fillId="0" borderId="2" xfId="1" applyNumberFormat="1" applyBorder="1" applyAlignment="1">
      <alignment horizontal="right"/>
    </xf>
    <xf numFmtId="168" fontId="6" fillId="0" borderId="27" xfId="1" applyNumberFormat="1" applyBorder="1" applyAlignment="1">
      <alignment horizontal="righ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7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0" fillId="0" borderId="20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 wrapText="1"/>
    </xf>
    <xf numFmtId="0" fontId="6" fillId="2" borderId="8" xfId="0" applyFont="1" applyFill="1" applyBorder="1" applyAlignment="1">
      <alignment horizontal="right" vertical="center" wrapText="1"/>
    </xf>
    <xf numFmtId="0" fontId="7" fillId="2" borderId="23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0" fillId="0" borderId="31" xfId="0" applyBorder="1" applyAlignment="1">
      <alignment horizontal="left"/>
    </xf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30"/>
  <sheetViews>
    <sheetView tabSelected="1" zoomScaleNormal="100" workbookViewId="0">
      <selection activeCell="I22" sqref="I22"/>
    </sheetView>
  </sheetViews>
  <sheetFormatPr defaultRowHeight="15" x14ac:dyDescent="0.25"/>
  <cols>
    <col min="1" max="1" width="2.140625" customWidth="1"/>
    <col min="2" max="2" width="34.7109375" customWidth="1"/>
    <col min="3" max="3" width="12.28515625" customWidth="1"/>
    <col min="4" max="4" width="12.5703125" customWidth="1"/>
    <col min="5" max="6" width="12.42578125" bestFit="1" customWidth="1"/>
    <col min="7" max="1015" width="8.5703125"/>
  </cols>
  <sheetData>
    <row r="1" spans="2:6" ht="15.75" thickBot="1" x14ac:dyDescent="0.3"/>
    <row r="2" spans="2:6" x14ac:dyDescent="0.25">
      <c r="B2" s="63" t="s">
        <v>36</v>
      </c>
      <c r="C2" s="64"/>
      <c r="D2" s="64"/>
      <c r="E2" s="64"/>
      <c r="F2" s="65"/>
    </row>
    <row r="3" spans="2:6" ht="15.75" customHeight="1" x14ac:dyDescent="0.25">
      <c r="B3" s="60" t="s">
        <v>13</v>
      </c>
      <c r="C3" s="61"/>
      <c r="D3" s="61"/>
      <c r="E3" s="61"/>
      <c r="F3" s="62"/>
    </row>
    <row r="4" spans="2:6" ht="15" customHeight="1" x14ac:dyDescent="0.25">
      <c r="B4" s="60" t="s">
        <v>14</v>
      </c>
      <c r="C4" s="61"/>
      <c r="D4" s="61"/>
      <c r="E4" s="61"/>
      <c r="F4" s="62"/>
    </row>
    <row r="5" spans="2:6" ht="15" customHeight="1" x14ac:dyDescent="0.25">
      <c r="B5" s="29" t="s">
        <v>15</v>
      </c>
      <c r="C5" s="61" t="s">
        <v>51</v>
      </c>
      <c r="D5" s="61"/>
      <c r="E5" s="61"/>
      <c r="F5" s="62"/>
    </row>
    <row r="6" spans="2:6" x14ac:dyDescent="0.25">
      <c r="B6" s="73" t="s">
        <v>16</v>
      </c>
      <c r="C6" s="74"/>
      <c r="D6" s="74"/>
      <c r="E6" s="74"/>
      <c r="F6" s="75"/>
    </row>
    <row r="7" spans="2:6" x14ac:dyDescent="0.25">
      <c r="B7" s="73" t="s">
        <v>17</v>
      </c>
      <c r="C7" s="74"/>
      <c r="D7" s="74"/>
      <c r="E7" s="74"/>
      <c r="F7" s="75"/>
    </row>
    <row r="8" spans="2:6" ht="15.75" customHeight="1" x14ac:dyDescent="0.25">
      <c r="B8" s="71" t="s">
        <v>18</v>
      </c>
      <c r="C8" s="72"/>
      <c r="D8" s="61" t="s">
        <v>19</v>
      </c>
      <c r="E8" s="61"/>
      <c r="F8" s="62"/>
    </row>
    <row r="9" spans="2:6" x14ac:dyDescent="0.25">
      <c r="B9" s="71" t="s">
        <v>20</v>
      </c>
      <c r="C9" s="72"/>
      <c r="D9" s="61" t="s">
        <v>21</v>
      </c>
      <c r="E9" s="61"/>
      <c r="F9" s="62"/>
    </row>
    <row r="10" spans="2:6" x14ac:dyDescent="0.25">
      <c r="B10" s="71" t="s">
        <v>22</v>
      </c>
      <c r="C10" s="72"/>
      <c r="D10" s="61">
        <v>241695</v>
      </c>
      <c r="E10" s="61"/>
      <c r="F10" s="62"/>
    </row>
    <row r="11" spans="2:6" ht="15.75" thickBot="1" x14ac:dyDescent="0.3">
      <c r="B11" s="90" t="s">
        <v>23</v>
      </c>
      <c r="C11" s="91"/>
      <c r="D11" s="88" t="s">
        <v>24</v>
      </c>
      <c r="E11" s="88"/>
      <c r="F11" s="89"/>
    </row>
    <row r="12" spans="2:6" x14ac:dyDescent="0.25">
      <c r="B12" s="40" t="s">
        <v>42</v>
      </c>
      <c r="C12" s="66"/>
      <c r="D12" s="67"/>
      <c r="E12" s="67"/>
      <c r="F12" s="68"/>
    </row>
    <row r="13" spans="2:6" x14ac:dyDescent="0.25">
      <c r="B13" s="30" t="s">
        <v>18</v>
      </c>
      <c r="C13" s="69"/>
      <c r="D13" s="69"/>
      <c r="E13" s="69"/>
      <c r="F13" s="70"/>
    </row>
    <row r="14" spans="2:6" x14ac:dyDescent="0.25">
      <c r="B14" s="30" t="s">
        <v>25</v>
      </c>
      <c r="C14" s="69"/>
      <c r="D14" s="69"/>
      <c r="E14" s="69"/>
      <c r="F14" s="70"/>
    </row>
    <row r="15" spans="2:6" x14ac:dyDescent="0.25">
      <c r="B15" s="30" t="s">
        <v>26</v>
      </c>
      <c r="C15" s="69"/>
      <c r="D15" s="69"/>
      <c r="E15" s="69"/>
      <c r="F15" s="70"/>
    </row>
    <row r="16" spans="2:6" x14ac:dyDescent="0.25">
      <c r="B16" s="30" t="s">
        <v>22</v>
      </c>
      <c r="C16" s="69"/>
      <c r="D16" s="69"/>
      <c r="E16" s="69"/>
      <c r="F16" s="70"/>
    </row>
    <row r="17" spans="2:14" x14ac:dyDescent="0.25">
      <c r="B17" s="30" t="s">
        <v>27</v>
      </c>
      <c r="C17" s="69"/>
      <c r="D17" s="69"/>
      <c r="E17" s="69"/>
      <c r="F17" s="70"/>
    </row>
    <row r="18" spans="2:14" x14ac:dyDescent="0.25">
      <c r="B18" s="30" t="s">
        <v>28</v>
      </c>
      <c r="C18" s="69"/>
      <c r="D18" s="69"/>
      <c r="E18" s="69"/>
      <c r="F18" s="70"/>
    </row>
    <row r="19" spans="2:14" x14ac:dyDescent="0.25">
      <c r="B19" s="30" t="s">
        <v>29</v>
      </c>
      <c r="C19" s="69"/>
      <c r="D19" s="69"/>
      <c r="E19" s="69"/>
      <c r="F19" s="70"/>
    </row>
    <row r="20" spans="2:14" x14ac:dyDescent="0.25">
      <c r="B20" s="30" t="s">
        <v>30</v>
      </c>
      <c r="C20" s="69"/>
      <c r="D20" s="69"/>
      <c r="E20" s="69"/>
      <c r="F20" s="70"/>
    </row>
    <row r="21" spans="2:14" ht="15.75" thickBot="1" x14ac:dyDescent="0.3">
      <c r="B21" s="33" t="s">
        <v>31</v>
      </c>
      <c r="C21" s="82"/>
      <c r="D21" s="82"/>
      <c r="E21" s="82"/>
      <c r="F21" s="83"/>
    </row>
    <row r="22" spans="2:14" x14ac:dyDescent="0.25">
      <c r="B22" s="47" t="s">
        <v>37</v>
      </c>
      <c r="C22" s="48"/>
      <c r="D22" s="48"/>
      <c r="E22" s="48"/>
      <c r="F22" s="49"/>
      <c r="G22" s="28"/>
    </row>
    <row r="23" spans="2:14" x14ac:dyDescent="0.25">
      <c r="B23" s="31" t="s">
        <v>48</v>
      </c>
      <c r="C23" s="58"/>
      <c r="D23" s="59"/>
      <c r="E23" s="54">
        <f>C23*'Spotřeba celkem'!F3</f>
        <v>0</v>
      </c>
      <c r="F23" s="55"/>
      <c r="J23" s="25"/>
      <c r="K23" s="26"/>
      <c r="L23" s="26"/>
      <c r="M23" s="26"/>
      <c r="N23" s="25"/>
    </row>
    <row r="24" spans="2:14" x14ac:dyDescent="0.25">
      <c r="B24" s="31"/>
      <c r="C24" s="56" t="s">
        <v>33</v>
      </c>
      <c r="D24" s="57"/>
      <c r="E24" s="50">
        <f>SUM(E23:E23)</f>
        <v>0</v>
      </c>
      <c r="F24" s="51"/>
      <c r="J24" s="25"/>
      <c r="K24" s="26"/>
      <c r="L24" s="26"/>
      <c r="M24" s="26"/>
      <c r="N24" s="25"/>
    </row>
    <row r="25" spans="2:14" ht="15.75" thickBot="1" x14ac:dyDescent="0.3">
      <c r="B25" s="35"/>
      <c r="C25" s="36" t="s">
        <v>34</v>
      </c>
      <c r="D25" s="36"/>
      <c r="E25" s="52">
        <f>E24*1.21</f>
        <v>0</v>
      </c>
      <c r="F25" s="53"/>
      <c r="J25" s="25"/>
      <c r="K25" s="26"/>
      <c r="L25" s="26"/>
      <c r="M25" s="26"/>
      <c r="N25" s="25"/>
    </row>
    <row r="26" spans="2:14" x14ac:dyDescent="0.25">
      <c r="B26" s="34" t="s">
        <v>28</v>
      </c>
      <c r="C26" s="86"/>
      <c r="D26" s="86"/>
      <c r="E26" s="86"/>
      <c r="F26" s="87"/>
    </row>
    <row r="27" spans="2:14" ht="69" customHeight="1" x14ac:dyDescent="0.25">
      <c r="B27" s="29" t="s">
        <v>39</v>
      </c>
      <c r="C27" s="84" t="s">
        <v>32</v>
      </c>
      <c r="D27" s="84"/>
      <c r="E27" s="84"/>
      <c r="F27" s="85"/>
    </row>
    <row r="28" spans="2:14" x14ac:dyDescent="0.25">
      <c r="B28" s="29" t="s">
        <v>35</v>
      </c>
      <c r="C28" s="80"/>
      <c r="D28" s="80"/>
      <c r="E28" s="80"/>
      <c r="F28" s="81"/>
    </row>
    <row r="29" spans="2:14" x14ac:dyDescent="0.25">
      <c r="B29" s="29" t="s">
        <v>40</v>
      </c>
      <c r="C29" s="76"/>
      <c r="D29" s="76"/>
      <c r="E29" s="76"/>
      <c r="F29" s="77"/>
    </row>
    <row r="30" spans="2:14" ht="15.75" thickBot="1" x14ac:dyDescent="0.3">
      <c r="B30" s="32" t="s">
        <v>41</v>
      </c>
      <c r="C30" s="78"/>
      <c r="D30" s="78"/>
      <c r="E30" s="78"/>
      <c r="F30" s="79"/>
      <c r="G30" s="27"/>
    </row>
  </sheetData>
  <sheetProtection algorithmName="SHA-512" hashValue="Z9PqHYjTXfacxPZ/ii8sTu6TbirZjWwKN/Tjzhd2TV6lCpzfsyIJhFNcKuNRhc6SrhZhML6gdcYUMGTPWO3cbg==" saltValue="X3dhNEcUBKQLgDBrGnS9KA==" spinCount="100000" sheet="1" objects="1" scenarios="1"/>
  <protectedRanges>
    <protectedRange sqref="C13:F21 C23 C26:F30" name="K vyplnění"/>
  </protectedRanges>
  <mergeCells count="35">
    <mergeCell ref="C18:F18"/>
    <mergeCell ref="C19:F19"/>
    <mergeCell ref="C20:F20"/>
    <mergeCell ref="D11:F11"/>
    <mergeCell ref="D8:F8"/>
    <mergeCell ref="D9:F9"/>
    <mergeCell ref="D10:F10"/>
    <mergeCell ref="C15:F15"/>
    <mergeCell ref="C16:F16"/>
    <mergeCell ref="C17:F17"/>
    <mergeCell ref="B10:C10"/>
    <mergeCell ref="B9:C9"/>
    <mergeCell ref="B11:C11"/>
    <mergeCell ref="C29:F29"/>
    <mergeCell ref="C30:F30"/>
    <mergeCell ref="C28:F28"/>
    <mergeCell ref="C21:F21"/>
    <mergeCell ref="C27:F27"/>
    <mergeCell ref="C26:F26"/>
    <mergeCell ref="B4:F4"/>
    <mergeCell ref="B2:F2"/>
    <mergeCell ref="C12:F12"/>
    <mergeCell ref="C13:F13"/>
    <mergeCell ref="C14:F14"/>
    <mergeCell ref="B8:C8"/>
    <mergeCell ref="B7:F7"/>
    <mergeCell ref="B6:F6"/>
    <mergeCell ref="C5:F5"/>
    <mergeCell ref="B3:F3"/>
    <mergeCell ref="B22:F22"/>
    <mergeCell ref="E24:F24"/>
    <mergeCell ref="E25:F25"/>
    <mergeCell ref="E23:F23"/>
    <mergeCell ref="C24:D24"/>
    <mergeCell ref="C23:D23"/>
  </mergeCells>
  <pageMargins left="0.7" right="0.7" top="0.75" bottom="0.75" header="0.3" footer="0.3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"/>
  <sheetViews>
    <sheetView zoomScaleNormal="100" workbookViewId="0">
      <selection activeCell="E2" sqref="E2"/>
    </sheetView>
  </sheetViews>
  <sheetFormatPr defaultRowHeight="15" x14ac:dyDescent="0.25"/>
  <cols>
    <col min="1" max="1" width="21.42578125" customWidth="1"/>
    <col min="2" max="2" width="7.28515625" customWidth="1"/>
    <col min="3" max="6" width="6.42578125" bestFit="1" customWidth="1"/>
    <col min="7" max="1022" width="8.5703125"/>
  </cols>
  <sheetData>
    <row r="1" spans="1:6" ht="15.75" thickBot="1" x14ac:dyDescent="0.3">
      <c r="B1" s="92" t="s">
        <v>53</v>
      </c>
      <c r="C1" s="92"/>
      <c r="D1" s="92"/>
    </row>
    <row r="2" spans="1:6" ht="15.75" thickBot="1" x14ac:dyDescent="0.3">
      <c r="A2" s="24" t="s">
        <v>11</v>
      </c>
      <c r="B2" s="45">
        <v>2016</v>
      </c>
      <c r="C2" s="42">
        <v>2017</v>
      </c>
      <c r="D2" s="41">
        <v>2018</v>
      </c>
      <c r="E2" s="41">
        <v>2019</v>
      </c>
      <c r="F2" s="43">
        <v>2020</v>
      </c>
    </row>
    <row r="3" spans="1:6" ht="15.75" thickBot="1" x14ac:dyDescent="0.3">
      <c r="A3" s="20" t="s">
        <v>48</v>
      </c>
      <c r="B3" s="46">
        <f>SUM('Odběrná místa'!H4:H7)</f>
        <v>367</v>
      </c>
      <c r="C3" s="39">
        <f>SUM('Odběrná místa'!I4:I7)</f>
        <v>407.81</v>
      </c>
      <c r="D3" s="38">
        <f>SUM('Odběrná místa'!J4:J7)</f>
        <v>304.536</v>
      </c>
      <c r="E3" s="38">
        <f>SUM('Odběrná místa'!K4:K7)</f>
        <v>331.41209000000003</v>
      </c>
      <c r="F3" s="44">
        <f>SUM('Odběrná místa'!L4:L7)</f>
        <v>308.01</v>
      </c>
    </row>
  </sheetData>
  <sheetProtection algorithmName="SHA-512" hashValue="2yBGlmE9z6j+PL7wv1qlolZVsQTJm9LF4KMMNbnMNKqDs27LOx/VwUVqcjIbMgev4TEHAuzBRxELoUW6fraKGg==" saltValue="6qEUFMfAti1A3QBUroAfqg==" spinCount="100000" sheet="1" objects="1" scenarios="1"/>
  <mergeCells count="1">
    <mergeCell ref="B1:D1"/>
  </mergeCells>
  <pageMargins left="0.7" right="0.7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"/>
  <sheetViews>
    <sheetView zoomScaleNormal="100" workbookViewId="0">
      <selection activeCell="H6" sqref="H6"/>
    </sheetView>
  </sheetViews>
  <sheetFormatPr defaultColWidth="12.7109375" defaultRowHeight="15" x14ac:dyDescent="0.25"/>
  <cols>
    <col min="1" max="1" width="25.85546875" style="1" customWidth="1"/>
    <col min="2" max="2" width="11" style="2" bestFit="1" customWidth="1"/>
    <col min="3" max="3" width="20.42578125" style="3" customWidth="1"/>
    <col min="4" max="4" width="14.7109375" style="3" customWidth="1"/>
    <col min="5" max="5" width="6" style="1" bestFit="1" customWidth="1"/>
    <col min="6" max="6" width="5" style="1" bestFit="1" customWidth="1"/>
    <col min="7" max="7" width="3.28515625" style="1" bestFit="1" customWidth="1"/>
    <col min="8" max="9" width="15.42578125" style="18" bestFit="1" customWidth="1"/>
    <col min="10" max="12" width="15.42578125" style="18" customWidth="1"/>
    <col min="13" max="13" width="19" style="15" customWidth="1"/>
  </cols>
  <sheetData>
    <row r="1" spans="1:13" ht="15" customHeight="1" x14ac:dyDescent="0.25">
      <c r="A1" s="22" t="s">
        <v>3</v>
      </c>
      <c r="B1" s="22"/>
      <c r="C1" s="22"/>
      <c r="D1" s="22"/>
      <c r="E1" s="22"/>
      <c r="F1" s="22"/>
      <c r="G1" s="22"/>
      <c r="H1" s="22"/>
      <c r="I1" s="22"/>
      <c r="J1" s="6"/>
      <c r="K1" s="6"/>
      <c r="L1" s="6"/>
      <c r="M1" s="7"/>
    </row>
    <row r="2" spans="1:13" s="4" customFormat="1" ht="15" customHeight="1" x14ac:dyDescent="0.25">
      <c r="A2" s="23"/>
      <c r="B2" s="23"/>
      <c r="C2" s="23"/>
      <c r="D2" s="23"/>
      <c r="E2" s="6"/>
      <c r="F2" s="6"/>
      <c r="G2" s="6"/>
      <c r="H2" s="16" t="s">
        <v>8</v>
      </c>
      <c r="I2" s="16" t="s">
        <v>9</v>
      </c>
      <c r="J2" s="6" t="s">
        <v>49</v>
      </c>
      <c r="K2" s="6" t="s">
        <v>50</v>
      </c>
      <c r="L2" s="6" t="s">
        <v>54</v>
      </c>
      <c r="M2" s="7" t="s">
        <v>2</v>
      </c>
    </row>
    <row r="3" spans="1:13" s="12" customFormat="1" ht="15" customHeight="1" x14ac:dyDescent="0.25">
      <c r="A3" s="9" t="s">
        <v>0</v>
      </c>
      <c r="B3" s="8" t="s">
        <v>4</v>
      </c>
      <c r="C3" t="s">
        <v>43</v>
      </c>
      <c r="D3" s="8" t="s">
        <v>1</v>
      </c>
      <c r="E3" s="9"/>
      <c r="F3" s="9"/>
      <c r="G3" s="9"/>
      <c r="H3" s="11" t="s">
        <v>38</v>
      </c>
      <c r="I3" s="11"/>
      <c r="J3" s="6"/>
      <c r="K3" s="6"/>
      <c r="L3" s="6"/>
      <c r="M3" s="10"/>
    </row>
    <row r="4" spans="1:13" s="12" customFormat="1" ht="15" customHeight="1" x14ac:dyDescent="0.25">
      <c r="A4" s="9" t="s">
        <v>5</v>
      </c>
      <c r="B4" s="8">
        <v>7068194</v>
      </c>
      <c r="C4" s="8" t="s">
        <v>46</v>
      </c>
      <c r="D4" s="8">
        <v>702750295</v>
      </c>
      <c r="E4" s="10"/>
      <c r="F4" s="10"/>
      <c r="G4" s="10"/>
      <c r="H4" s="17">
        <v>96</v>
      </c>
      <c r="I4" s="17">
        <v>85.81</v>
      </c>
      <c r="J4" s="17">
        <v>49.25</v>
      </c>
      <c r="K4" s="21">
        <v>43.389410000000005</v>
      </c>
      <c r="L4" s="21">
        <v>40.47</v>
      </c>
      <c r="M4" s="19" t="s">
        <v>10</v>
      </c>
    </row>
    <row r="5" spans="1:13" s="12" customFormat="1" ht="15" customHeight="1" x14ac:dyDescent="0.25">
      <c r="A5" s="9" t="s">
        <v>6</v>
      </c>
      <c r="B5" s="8">
        <v>6929584</v>
      </c>
      <c r="C5" s="8" t="s">
        <v>47</v>
      </c>
      <c r="D5" s="8">
        <v>702176594</v>
      </c>
      <c r="E5" s="10"/>
      <c r="F5" s="10"/>
      <c r="G5" s="10"/>
      <c r="H5" s="17">
        <v>136</v>
      </c>
      <c r="I5" s="17">
        <v>142</v>
      </c>
      <c r="J5" s="17">
        <v>123</v>
      </c>
      <c r="K5" s="21">
        <v>133.03998000000001</v>
      </c>
      <c r="L5" s="21">
        <v>118.35</v>
      </c>
      <c r="M5" s="10"/>
    </row>
    <row r="6" spans="1:13" s="14" customFormat="1" ht="15" customHeight="1" x14ac:dyDescent="0.25">
      <c r="A6" s="9" t="s">
        <v>7</v>
      </c>
      <c r="B6" s="8">
        <v>12032012</v>
      </c>
      <c r="C6" s="8" t="s">
        <v>45</v>
      </c>
      <c r="D6" s="8">
        <v>702650816</v>
      </c>
      <c r="E6" s="10"/>
      <c r="F6" s="10"/>
      <c r="G6" s="10"/>
      <c r="H6" s="17">
        <v>77</v>
      </c>
      <c r="I6" s="17">
        <v>104</v>
      </c>
      <c r="J6" s="17">
        <v>69.286000000000001</v>
      </c>
      <c r="K6" s="21">
        <v>91.982699999999994</v>
      </c>
      <c r="L6" s="21">
        <v>86.19</v>
      </c>
      <c r="M6" s="37"/>
    </row>
    <row r="7" spans="1:13" x14ac:dyDescent="0.25">
      <c r="A7" s="6" t="s">
        <v>12</v>
      </c>
      <c r="B7" s="5">
        <v>6929529</v>
      </c>
      <c r="C7" s="8" t="s">
        <v>44</v>
      </c>
      <c r="D7" s="5"/>
      <c r="E7" s="13"/>
      <c r="F7" s="13"/>
      <c r="G7" s="13"/>
      <c r="H7" s="17">
        <v>58</v>
      </c>
      <c r="I7" s="17">
        <v>76</v>
      </c>
      <c r="J7" s="17">
        <v>63</v>
      </c>
      <c r="K7" s="21">
        <v>63</v>
      </c>
      <c r="L7" s="21">
        <v>63</v>
      </c>
      <c r="M7" s="13" t="s">
        <v>52</v>
      </c>
    </row>
  </sheetData>
  <sheetProtection algorithmName="SHA-512" hashValue="RkBeSYhHJ9GhiudstoEAjLLnRl1Y9bSIeVk5hvxrpxLoOPWdX1TyrWu7FA5Wl9aqb3rfcs+LWpQqNSDIyPVTHw==" saltValue="yTZVjhfXtZjAuASAfvaBXg==" spinCount="100000" sheet="1" objects="1" scenarios="1"/>
  <pageMargins left="0.196527777777778" right="0.196527777777778" top="0.39374999999999999" bottom="0.39374999999999999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Krycí list</vt:lpstr>
      <vt:lpstr>Spotřeba celkem</vt:lpstr>
      <vt:lpstr>Odběrná místa</vt:lpstr>
      <vt:lpstr>'Krycí list'!OLE_LINK33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Tereza</dc:creator>
  <cp:lastModifiedBy>Jaroslav Paznocht</cp:lastModifiedBy>
  <cp:revision>0</cp:revision>
  <cp:lastPrinted>2015-11-19T11:24:27Z</cp:lastPrinted>
  <dcterms:created xsi:type="dcterms:W3CDTF">2008-04-23T11:00:30Z</dcterms:created>
  <dcterms:modified xsi:type="dcterms:W3CDTF">2021-02-24T15:53:38Z</dcterms:modified>
  <dc:language>cs-CZ</dc:language>
</cp:coreProperties>
</file>