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https://stredokluky-my.sharepoint.com/personal/obec_stredokluky_onmicrosoft_com/Documents/2Finance/Arozpočty/Rozpočet 2021/"/>
    </mc:Choice>
  </mc:AlternateContent>
  <xr:revisionPtr revIDLastSave="114" documentId="8_{AA4ECB87-4FA7-4C07-9817-062545B124EF}" xr6:coauthVersionLast="45" xr6:coauthVersionMax="45" xr10:uidLastSave="{2C841639-B765-453E-B7E7-6BEFD56C99C2}"/>
  <bookViews>
    <workbookView xWindow="-120" yWindow="-120" windowWidth="29040" windowHeight="15840" xr2:uid="{9E21D1E2-A12C-49F3-A624-08CA06C9B48A}"/>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 l="1"/>
  <c r="D14" i="1"/>
  <c r="C13" i="1"/>
  <c r="D33" i="1" l="1"/>
  <c r="C33" i="1"/>
  <c r="C26" i="1"/>
  <c r="B8" i="1"/>
  <c r="D26" i="1"/>
  <c r="B14" i="1"/>
</calcChain>
</file>

<file path=xl/sharedStrings.xml><?xml version="1.0" encoding="utf-8"?>
<sst xmlns="http://schemas.openxmlformats.org/spreadsheetml/2006/main" count="74" uniqueCount="64">
  <si>
    <t>KB</t>
  </si>
  <si>
    <t>Unicredit</t>
  </si>
  <si>
    <t>ČNB</t>
  </si>
  <si>
    <t>Celkem</t>
  </si>
  <si>
    <t>Úvěr KB</t>
  </si>
  <si>
    <t>Příjmy</t>
  </si>
  <si>
    <t>Výdaje</t>
  </si>
  <si>
    <t>Dotace</t>
  </si>
  <si>
    <t>MMR</t>
  </si>
  <si>
    <t>IROP</t>
  </si>
  <si>
    <t>Šatny ZŠ Středokluky</t>
  </si>
  <si>
    <t>MPO</t>
  </si>
  <si>
    <t>Podlaha ZŠ</t>
  </si>
  <si>
    <t>Chodník Lidická JIH A</t>
  </si>
  <si>
    <t>Chodník Lidická JIH B</t>
  </si>
  <si>
    <t>Územní plán</t>
  </si>
  <si>
    <t>Koncesní řízení čistírna odpadních vod</t>
  </si>
  <si>
    <t>Generel vodovodu</t>
  </si>
  <si>
    <t xml:space="preserve">Zatím nebyly proplaceny faktury za akci "Bezpečná chůze", také bude zbourána vodárna. Přesnější čísla budeme vědět při schvalování rozpočtu. </t>
  </si>
  <si>
    <t>Schodek</t>
  </si>
  <si>
    <t>Rok 2020</t>
  </si>
  <si>
    <t>Rok 2021</t>
  </si>
  <si>
    <t>Schválená</t>
  </si>
  <si>
    <t>Vlastní</t>
  </si>
  <si>
    <t>Zdroj</t>
  </si>
  <si>
    <t>Požádáno</t>
  </si>
  <si>
    <t>Dar Letiště Praha - Žijeme zde společně</t>
  </si>
  <si>
    <t>STČ kraj</t>
  </si>
  <si>
    <t>Odhad</t>
  </si>
  <si>
    <t>Studie Centra obce Středokluky</t>
  </si>
  <si>
    <t>Rekonstrukce komunikace Pod Sedličkami</t>
  </si>
  <si>
    <t>Dětské hřiště Černovičky</t>
  </si>
  <si>
    <t xml:space="preserve">O proplacení této dotace bylo požádáno, může být proplacena až 2021. </t>
  </si>
  <si>
    <t>Stav účtů ke konci roku - odhad</t>
  </si>
  <si>
    <t>Dotace OPŽP</t>
  </si>
  <si>
    <t>Stav účtu na konci roku 2021</t>
  </si>
  <si>
    <t>Akce</t>
  </si>
  <si>
    <t>Odhad nákladů</t>
  </si>
  <si>
    <t>Hřiště Černovičky</t>
  </si>
  <si>
    <t>Odborné učebny ZŠ MŠ</t>
  </si>
  <si>
    <t>Další projekty kryté dotací</t>
  </si>
  <si>
    <t>Projekční akce v chodu nebo před vyhlášním VZ</t>
  </si>
  <si>
    <t>Reko komunikace V Chaloupkách, U Hřiště, U Koupaliště</t>
  </si>
  <si>
    <t>Plánované projekce</t>
  </si>
  <si>
    <t>Rekonstrukce komunikací Na Sedmerkách-Větrná</t>
  </si>
  <si>
    <t>Rekonstrukce bytového domu č.p. 68</t>
  </si>
  <si>
    <t>Urbanistická studie Fotbalové hřiště</t>
  </si>
  <si>
    <t>Plánované projekty k realizaci na rok 2021</t>
  </si>
  <si>
    <t>Rybník - úprava hráze, mostky</t>
  </si>
  <si>
    <t>Další prostředky rozpočtu 2020</t>
  </si>
  <si>
    <t xml:space="preserve">Dle smlouvy bude úvěr umořen dotací OPŽP a zbývající část bude splacena ve 12 stejně velkých splátkách. </t>
  </si>
  <si>
    <t>Rekon. komunikace Na Ovčíně</t>
  </si>
  <si>
    <t>Malotraktor k údržbě zeleně</t>
  </si>
  <si>
    <t>Efekt - rekon. veřejného osvětlení</t>
  </si>
  <si>
    <t>ČOV - Infr. fond za rok 2020</t>
  </si>
  <si>
    <t>Studie vodvod-kanalizace Černovičky-Pazderna</t>
  </si>
  <si>
    <t>Nástavba II. st. ZŠ</t>
  </si>
  <si>
    <t>Zůstatek na účtech (konec roku):</t>
  </si>
  <si>
    <t>V roce 2020 obec i přes vysoké investice dokázala zvládnout své finance. Jediným dluhem bude úvěr určený na stavbu ČOV. Nyní nevíme, jaké budou reálné výdaje ke konci roku. Také je pravděpodobné, že některé platby se přesunou na rok 2021.</t>
  </si>
  <si>
    <t>Zbývající výše úvěru na rok 2021</t>
  </si>
  <si>
    <t>Pokud bychom investovali dle plánu, byla by obec na konci roku v mírném plusu.</t>
  </si>
  <si>
    <t>Zůstatek účtů 2020</t>
  </si>
  <si>
    <t>již investováno</t>
  </si>
  <si>
    <t>Komentář k návrhu rozpočtu obce na rok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</si>
</sst>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5"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20"/>
      <color theme="1"/>
      <name val="Calibri"/>
      <family val="2"/>
      <charset val="238"/>
      <scheme val="minor"/>
    </font>
    <font>
      <b/>
      <sz val="16"/>
      <color theme="1"/>
      <name val="Calibri"/>
      <family val="2"/>
      <charset val="238"/>
      <scheme val="minor"/>
    </font>
  </fonts>
  <fills count="2">
    <fill>
      <patternFill patternType="none"/>
    </fill>
    <fill>
      <patternFill patternType="gray125"/>
    </fill>
  </fills>
  <borders count="46">
    <border>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09">
    <xf numFmtId="0" fontId="0" fillId="0" borderId="0" xfId="0"/>
    <xf numFmtId="44" fontId="0" fillId="0" borderId="0" xfId="1" applyFont="1"/>
    <xf numFmtId="0" fontId="0" fillId="0" borderId="0" xfId="0" applyAlignment="1">
      <alignment horizontal="center" wrapText="1"/>
    </xf>
    <xf numFmtId="0" fontId="3" fillId="0" borderId="0" xfId="0" applyFont="1"/>
    <xf numFmtId="44" fontId="0" fillId="0" borderId="0" xfId="1" applyFont="1" applyAlignment="1">
      <alignment horizontal="center" vertical="center"/>
    </xf>
    <xf numFmtId="0" fontId="4" fillId="0" borderId="0" xfId="0" applyFont="1"/>
    <xf numFmtId="0" fontId="0" fillId="0" borderId="2" xfId="0" applyBorder="1"/>
    <xf numFmtId="44" fontId="0" fillId="0" borderId="2" xfId="1" applyFont="1" applyBorder="1"/>
    <xf numFmtId="0" fontId="0" fillId="0" borderId="3" xfId="0" applyBorder="1"/>
    <xf numFmtId="0" fontId="0" fillId="0" borderId="4" xfId="0" applyBorder="1"/>
    <xf numFmtId="0" fontId="0" fillId="0" borderId="5" xfId="0" applyBorder="1"/>
    <xf numFmtId="44" fontId="0" fillId="0" borderId="6" xfId="1" applyFont="1" applyBorder="1"/>
    <xf numFmtId="0" fontId="0" fillId="0" borderId="10" xfId="0" applyBorder="1"/>
    <xf numFmtId="0" fontId="0" fillId="0" borderId="11" xfId="0" applyBorder="1"/>
    <xf numFmtId="0" fontId="2" fillId="0" borderId="3" xfId="0" applyFont="1" applyBorder="1"/>
    <xf numFmtId="0" fontId="2" fillId="0" borderId="5" xfId="0" applyFont="1" applyBorder="1"/>
    <xf numFmtId="0" fontId="0" fillId="0" borderId="6" xfId="0" applyBorder="1"/>
    <xf numFmtId="0" fontId="0" fillId="0" borderId="7" xfId="0" applyBorder="1"/>
    <xf numFmtId="0" fontId="0" fillId="0" borderId="22" xfId="0" applyBorder="1"/>
    <xf numFmtId="44" fontId="0" fillId="0" borderId="22" xfId="1" applyFont="1" applyBorder="1"/>
    <xf numFmtId="0" fontId="2" fillId="0" borderId="23" xfId="0" applyFont="1" applyBorder="1"/>
    <xf numFmtId="0" fontId="0" fillId="0" borderId="24" xfId="0" applyBorder="1"/>
    <xf numFmtId="0" fontId="0" fillId="0" borderId="21" xfId="0" applyBorder="1"/>
    <xf numFmtId="44" fontId="0" fillId="0" borderId="21" xfId="1" applyFont="1" applyBorder="1"/>
    <xf numFmtId="44" fontId="2" fillId="0" borderId="25" xfId="1" applyFont="1" applyBorder="1"/>
    <xf numFmtId="0" fontId="2" fillId="0" borderId="23" xfId="0" applyFont="1" applyBorder="1" applyAlignment="1">
      <alignment horizontal="center"/>
    </xf>
    <xf numFmtId="0" fontId="0" fillId="0" borderId="15" xfId="0" applyBorder="1"/>
    <xf numFmtId="0" fontId="0" fillId="0" borderId="0" xfId="0" applyBorder="1"/>
    <xf numFmtId="0" fontId="2" fillId="0" borderId="9" xfId="0" applyFont="1" applyBorder="1"/>
    <xf numFmtId="0" fontId="0" fillId="0" borderId="8" xfId="0" applyBorder="1"/>
    <xf numFmtId="0" fontId="0" fillId="0" borderId="28" xfId="0" applyBorder="1"/>
    <xf numFmtId="0" fontId="0" fillId="0" borderId="29" xfId="0" applyBorder="1"/>
    <xf numFmtId="0" fontId="0" fillId="0" borderId="1" xfId="0" applyBorder="1"/>
    <xf numFmtId="44" fontId="2" fillId="0" borderId="29" xfId="1" applyFont="1" applyBorder="1"/>
    <xf numFmtId="0" fontId="2" fillId="0" borderId="0" xfId="0" applyFont="1" applyBorder="1" applyAlignment="1">
      <alignment horizontal="left"/>
    </xf>
    <xf numFmtId="44" fontId="2" fillId="0" borderId="0" xfId="1" applyFont="1" applyBorder="1"/>
    <xf numFmtId="0" fontId="2" fillId="0" borderId="16" xfId="0" applyFont="1" applyBorder="1"/>
    <xf numFmtId="0" fontId="2" fillId="0" borderId="18" xfId="0" applyFont="1" applyBorder="1"/>
    <xf numFmtId="44" fontId="0" fillId="0" borderId="4" xfId="1" applyFont="1" applyBorder="1"/>
    <xf numFmtId="44" fontId="0" fillId="0" borderId="42" xfId="1" applyFont="1" applyBorder="1"/>
    <xf numFmtId="44" fontId="0" fillId="0" borderId="43" xfId="1" applyFont="1" applyBorder="1"/>
    <xf numFmtId="44" fontId="2" fillId="0" borderId="41" xfId="1" applyFont="1" applyBorder="1"/>
    <xf numFmtId="0" fontId="0" fillId="0" borderId="42" xfId="0" applyBorder="1"/>
    <xf numFmtId="0" fontId="2" fillId="0" borderId="1" xfId="0" applyFont="1" applyBorder="1"/>
    <xf numFmtId="44" fontId="0" fillId="0" borderId="45" xfId="1" applyFont="1" applyBorder="1"/>
    <xf numFmtId="44" fontId="0" fillId="0" borderId="12" xfId="0" applyNumberFormat="1" applyBorder="1"/>
    <xf numFmtId="0" fontId="0" fillId="0" borderId="18" xfId="0" applyFont="1" applyBorder="1"/>
    <xf numFmtId="44" fontId="1" fillId="0" borderId="1" xfId="1" applyFont="1" applyBorder="1"/>
    <xf numFmtId="0" fontId="0" fillId="0" borderId="11"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9" xfId="0" applyBorder="1" applyAlignment="1">
      <alignment horizontal="center" wrapText="1"/>
    </xf>
    <xf numFmtId="0" fontId="0" fillId="0" borderId="10" xfId="0" applyBorder="1" applyAlignment="1">
      <alignment horizontal="center" wrapText="1"/>
    </xf>
    <xf numFmtId="0" fontId="0" fillId="0" borderId="0" xfId="0" applyBorder="1" applyAlignment="1">
      <alignment horizontal="center" wrapText="1"/>
    </xf>
    <xf numFmtId="0" fontId="0" fillId="0" borderId="27" xfId="0" applyBorder="1" applyAlignment="1">
      <alignment horizontal="center" wrapText="1"/>
    </xf>
    <xf numFmtId="0" fontId="0" fillId="0" borderId="14" xfId="0" applyBorder="1" applyAlignment="1">
      <alignment horizontal="center" wrapText="1"/>
    </xf>
    <xf numFmtId="44" fontId="0" fillId="0" borderId="7" xfId="0" applyNumberFormat="1" applyFont="1" applyBorder="1" applyAlignment="1"/>
    <xf numFmtId="44" fontId="0" fillId="0" borderId="8" xfId="0" applyNumberFormat="1" applyFont="1" applyBorder="1" applyAlignment="1"/>
    <xf numFmtId="0" fontId="0" fillId="0" borderId="30" xfId="0" applyBorder="1" applyAlignment="1">
      <alignment horizontal="left"/>
    </xf>
    <xf numFmtId="0" fontId="0" fillId="0" borderId="32" xfId="0" applyBorder="1" applyAlignment="1">
      <alignment horizontal="left"/>
    </xf>
    <xf numFmtId="0" fontId="0" fillId="0" borderId="33" xfId="0" applyBorder="1" applyAlignment="1">
      <alignment horizontal="left"/>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39" xfId="0" applyBorder="1" applyAlignment="1">
      <alignment horizontal="left" vertical="center" wrapText="1"/>
    </xf>
    <xf numFmtId="0" fontId="0" fillId="0" borderId="37" xfId="0" applyBorder="1" applyAlignment="1">
      <alignment horizontal="left" vertical="center" wrapText="1"/>
    </xf>
    <xf numFmtId="0" fontId="0" fillId="0" borderId="38" xfId="0" applyBorder="1" applyAlignment="1">
      <alignment horizontal="left" vertical="center" wrapText="1"/>
    </xf>
    <xf numFmtId="0" fontId="0" fillId="0" borderId="40" xfId="0" applyBorder="1" applyAlignment="1">
      <alignment horizontal="left" vertical="center" wrapText="1"/>
    </xf>
    <xf numFmtId="0" fontId="0" fillId="0" borderId="11" xfId="0" applyBorder="1" applyAlignment="1">
      <alignment horizontal="left" wrapText="1"/>
    </xf>
    <xf numFmtId="0" fontId="0" fillId="0" borderId="0" xfId="0" applyBorder="1" applyAlignment="1">
      <alignment horizontal="left" wrapText="1"/>
    </xf>
    <xf numFmtId="0" fontId="0" fillId="0" borderId="12" xfId="0" applyBorder="1" applyAlignment="1">
      <alignment horizontal="left" wrapText="1"/>
    </xf>
    <xf numFmtId="0" fontId="0" fillId="0" borderId="37" xfId="0" applyBorder="1" applyAlignment="1">
      <alignment horizontal="left" wrapText="1"/>
    </xf>
    <xf numFmtId="0" fontId="0" fillId="0" borderId="38" xfId="0" applyBorder="1" applyAlignment="1">
      <alignment horizontal="left" wrapText="1"/>
    </xf>
    <xf numFmtId="0" fontId="0" fillId="0" borderId="40" xfId="0" applyBorder="1" applyAlignment="1">
      <alignment horizontal="left" wrapText="1"/>
    </xf>
    <xf numFmtId="0" fontId="2" fillId="0" borderId="16" xfId="0" applyFont="1" applyBorder="1" applyAlignment="1">
      <alignment horizontal="left"/>
    </xf>
    <xf numFmtId="0" fontId="2" fillId="0" borderId="26" xfId="0" applyFont="1" applyBorder="1" applyAlignment="1">
      <alignment horizontal="left"/>
    </xf>
    <xf numFmtId="0" fontId="0" fillId="0" borderId="31" xfId="0" applyBorder="1" applyAlignment="1">
      <alignment horizontal="left"/>
    </xf>
    <xf numFmtId="0" fontId="0" fillId="0" borderId="37" xfId="0" applyBorder="1" applyAlignment="1">
      <alignment horizontal="left"/>
    </xf>
    <xf numFmtId="0" fontId="0" fillId="0" borderId="38" xfId="0" applyBorder="1" applyAlignment="1">
      <alignment horizontal="left"/>
    </xf>
    <xf numFmtId="0" fontId="0" fillId="0" borderId="40" xfId="0" applyBorder="1" applyAlignment="1">
      <alignment horizontal="left"/>
    </xf>
    <xf numFmtId="44" fontId="0" fillId="0" borderId="2" xfId="1" applyFont="1" applyBorder="1" applyAlignment="1">
      <alignment horizontal="center" vertical="center"/>
    </xf>
    <xf numFmtId="44" fontId="0" fillId="0" borderId="22" xfId="1" applyFont="1" applyBorder="1" applyAlignment="1">
      <alignment horizontal="center" vertical="center"/>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22" xfId="0" applyBorder="1" applyAlignment="1">
      <alignment horizontal="center" vertical="center" wrapText="1"/>
    </xf>
    <xf numFmtId="0" fontId="0" fillId="0" borderId="8" xfId="0" applyBorder="1" applyAlignment="1">
      <alignment horizontal="center" vertical="center" wrapText="1"/>
    </xf>
    <xf numFmtId="0" fontId="0" fillId="0" borderId="16" xfId="0" applyBorder="1" applyAlignment="1">
      <alignment horizontal="center" vertical="center" wrapText="1"/>
    </xf>
    <xf numFmtId="0" fontId="0" fillId="0" borderId="44" xfId="0" applyBorder="1" applyAlignment="1">
      <alignment horizontal="center" vertical="center" wrapText="1"/>
    </xf>
    <xf numFmtId="0" fontId="0" fillId="0" borderId="19" xfId="0" applyBorder="1" applyAlignment="1">
      <alignment horizontal="left"/>
    </xf>
    <xf numFmtId="0" fontId="0" fillId="0" borderId="34" xfId="0" applyBorder="1" applyAlignment="1">
      <alignment horizontal="left"/>
    </xf>
    <xf numFmtId="0" fontId="0" fillId="0" borderId="20" xfId="0" applyBorder="1" applyAlignment="1">
      <alignment horizontal="left"/>
    </xf>
    <xf numFmtId="0" fontId="0" fillId="0" borderId="41" xfId="0" applyBorder="1" applyAlignment="1">
      <alignment horizontal="center" wrapText="1"/>
    </xf>
    <xf numFmtId="0" fontId="0" fillId="0" borderId="17" xfId="0" applyBorder="1" applyAlignment="1">
      <alignment horizontal="center" wrapText="1"/>
    </xf>
    <xf numFmtId="0" fontId="0" fillId="0" borderId="41" xfId="0" applyBorder="1" applyAlignment="1">
      <alignment horizontal="center"/>
    </xf>
    <xf numFmtId="0" fontId="0" fillId="0" borderId="17" xfId="0" applyBorder="1" applyAlignment="1">
      <alignment horizontal="center"/>
    </xf>
    <xf numFmtId="44" fontId="2" fillId="0" borderId="16" xfId="0" applyNumberFormat="1" applyFont="1" applyBorder="1" applyAlignment="1">
      <alignment horizontal="right"/>
    </xf>
    <xf numFmtId="44" fontId="2" fillId="0" borderId="17" xfId="0" applyNumberFormat="1" applyFont="1" applyBorder="1" applyAlignment="1">
      <alignment horizontal="right"/>
    </xf>
    <xf numFmtId="0" fontId="2" fillId="0" borderId="13" xfId="0" applyFont="1" applyBorder="1" applyAlignment="1">
      <alignment horizontal="left"/>
    </xf>
    <xf numFmtId="0" fontId="2" fillId="0" borderId="14"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2" fillId="0" borderId="44" xfId="0" applyFont="1" applyBorder="1" applyAlignment="1">
      <alignment horizontal="left"/>
    </xf>
    <xf numFmtId="0" fontId="2" fillId="0" borderId="17" xfId="0" applyFont="1" applyBorder="1" applyAlignment="1">
      <alignment horizontal="left"/>
    </xf>
  </cellXfs>
  <cellStyles count="2">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351C8-7AF7-49D6-B6C9-1306E6027F62}">
  <dimension ref="A1:F42"/>
  <sheetViews>
    <sheetView tabSelected="1" topLeftCell="A10" workbookViewId="0">
      <selection activeCell="A2" sqref="A2"/>
    </sheetView>
  </sheetViews>
  <sheetFormatPr defaultRowHeight="15" x14ac:dyDescent="0.25"/>
  <cols>
    <col min="2" max="2" width="21" customWidth="1"/>
    <col min="3" max="3" width="16.140625" customWidth="1"/>
    <col min="4" max="4" width="15.28515625" customWidth="1"/>
    <col min="5" max="5" width="14.5703125" customWidth="1"/>
    <col min="6" max="6" width="8.7109375" customWidth="1"/>
    <col min="7" max="7" width="16.140625" bestFit="1" customWidth="1"/>
  </cols>
  <sheetData>
    <row r="1" spans="1:6" ht="26.25" x14ac:dyDescent="0.4">
      <c r="A1" s="3" t="s">
        <v>63</v>
      </c>
    </row>
    <row r="2" spans="1:6" ht="21.75" thickBot="1" x14ac:dyDescent="0.4">
      <c r="A2" s="5" t="s">
        <v>20</v>
      </c>
    </row>
    <row r="3" spans="1:6" ht="15.75" thickBot="1" x14ac:dyDescent="0.3">
      <c r="A3" s="28" t="s">
        <v>57</v>
      </c>
      <c r="B3" s="12"/>
      <c r="C3" s="37" t="s">
        <v>49</v>
      </c>
      <c r="D3" s="43"/>
      <c r="E3" s="52" t="s">
        <v>58</v>
      </c>
      <c r="F3" s="53"/>
    </row>
    <row r="4" spans="1:6" x14ac:dyDescent="0.25">
      <c r="A4" s="14" t="s">
        <v>33</v>
      </c>
      <c r="B4" s="42"/>
      <c r="C4" s="14" t="s">
        <v>34</v>
      </c>
      <c r="D4" s="38">
        <v>4731572.8</v>
      </c>
      <c r="E4" s="54"/>
      <c r="F4" s="49"/>
    </row>
    <row r="5" spans="1:6" ht="14.45" customHeight="1" x14ac:dyDescent="0.25">
      <c r="A5" s="10" t="s">
        <v>0</v>
      </c>
      <c r="B5" s="44">
        <v>6700000</v>
      </c>
      <c r="C5" s="48" t="s">
        <v>32</v>
      </c>
      <c r="D5" s="49"/>
      <c r="E5" s="54"/>
      <c r="F5" s="49"/>
    </row>
    <row r="6" spans="1:6" x14ac:dyDescent="0.25">
      <c r="A6" s="10" t="s">
        <v>1</v>
      </c>
      <c r="B6" s="44">
        <v>327000</v>
      </c>
      <c r="C6" s="48"/>
      <c r="D6" s="49"/>
      <c r="E6" s="54"/>
      <c r="F6" s="49"/>
    </row>
    <row r="7" spans="1:6" ht="15.75" thickBot="1" x14ac:dyDescent="0.3">
      <c r="A7" s="30" t="s">
        <v>2</v>
      </c>
      <c r="B7" s="40">
        <v>1700000</v>
      </c>
      <c r="C7" s="48"/>
      <c r="D7" s="49"/>
      <c r="E7" s="54"/>
      <c r="F7" s="49"/>
    </row>
    <row r="8" spans="1:6" ht="15.75" thickBot="1" x14ac:dyDescent="0.3">
      <c r="A8" s="37" t="s">
        <v>3</v>
      </c>
      <c r="B8" s="41">
        <f>SUM(B5:B7)</f>
        <v>8727000</v>
      </c>
      <c r="C8" s="15" t="s">
        <v>4</v>
      </c>
      <c r="D8" s="11">
        <v>6896182.7999999998</v>
      </c>
      <c r="E8" s="54"/>
      <c r="F8" s="49"/>
    </row>
    <row r="9" spans="1:6" ht="75.599999999999994" customHeight="1" thickBot="1" x14ac:dyDescent="0.3">
      <c r="A9" s="86" t="s">
        <v>18</v>
      </c>
      <c r="B9" s="87"/>
      <c r="C9" s="50" t="s">
        <v>50</v>
      </c>
      <c r="D9" s="51"/>
      <c r="E9" s="55"/>
      <c r="F9" s="56"/>
    </row>
    <row r="11" spans="1:6" ht="21.75" thickBot="1" x14ac:dyDescent="0.4">
      <c r="A11" s="5" t="s">
        <v>21</v>
      </c>
    </row>
    <row r="12" spans="1:6" x14ac:dyDescent="0.25">
      <c r="A12" s="8" t="s">
        <v>5</v>
      </c>
      <c r="B12" s="39">
        <v>31720120.93</v>
      </c>
      <c r="C12" s="99" t="s">
        <v>59</v>
      </c>
      <c r="D12" s="100"/>
      <c r="E12" s="101" t="s">
        <v>60</v>
      </c>
      <c r="F12" s="102"/>
    </row>
    <row r="13" spans="1:6" ht="15.75" thickBot="1" x14ac:dyDescent="0.3">
      <c r="A13" s="30" t="s">
        <v>6</v>
      </c>
      <c r="B13" s="40">
        <v>36425700</v>
      </c>
      <c r="C13" s="57">
        <f>D8-D4</f>
        <v>2164610</v>
      </c>
      <c r="D13" s="58"/>
      <c r="E13" s="103"/>
      <c r="F13" s="104"/>
    </row>
    <row r="14" spans="1:6" ht="15.75" thickBot="1" x14ac:dyDescent="0.3">
      <c r="A14" s="46" t="s">
        <v>19</v>
      </c>
      <c r="B14" s="47">
        <f>B12-B13</f>
        <v>-4705579.07</v>
      </c>
      <c r="C14" s="13" t="s">
        <v>61</v>
      </c>
      <c r="D14" s="45">
        <f>B8</f>
        <v>8727000</v>
      </c>
      <c r="E14" s="103"/>
      <c r="F14" s="104"/>
    </row>
    <row r="15" spans="1:6" ht="15.75" thickBot="1" x14ac:dyDescent="0.3">
      <c r="A15" s="97" t="s">
        <v>35</v>
      </c>
      <c r="B15" s="98"/>
      <c r="C15" s="95">
        <f>D14+B14-C13</f>
        <v>1856810.9299999997</v>
      </c>
      <c r="D15" s="96"/>
      <c r="E15" s="105"/>
      <c r="F15" s="106"/>
    </row>
    <row r="16" spans="1:6" x14ac:dyDescent="0.25">
      <c r="B16" s="1"/>
    </row>
    <row r="17" spans="1:6" ht="21.75" thickBot="1" x14ac:dyDescent="0.4">
      <c r="A17" s="5" t="s">
        <v>47</v>
      </c>
    </row>
    <row r="18" spans="1:6" ht="15.75" thickBot="1" x14ac:dyDescent="0.3">
      <c r="A18" s="74" t="s">
        <v>36</v>
      </c>
      <c r="B18" s="75"/>
      <c r="C18" s="25" t="s">
        <v>37</v>
      </c>
      <c r="D18" s="25" t="s">
        <v>7</v>
      </c>
      <c r="E18" s="20" t="s">
        <v>24</v>
      </c>
      <c r="F18" s="21"/>
    </row>
    <row r="19" spans="1:6" x14ac:dyDescent="0.25">
      <c r="A19" s="8" t="s">
        <v>51</v>
      </c>
      <c r="B19" s="22"/>
      <c r="C19" s="23">
        <v>10000000</v>
      </c>
      <c r="D19" s="23">
        <v>5000000</v>
      </c>
      <c r="E19" s="22" t="s">
        <v>8</v>
      </c>
      <c r="F19" s="9" t="s">
        <v>22</v>
      </c>
    </row>
    <row r="20" spans="1:6" x14ac:dyDescent="0.25">
      <c r="A20" s="10" t="s">
        <v>39</v>
      </c>
      <c r="B20" s="6"/>
      <c r="C20" s="7">
        <v>3761700</v>
      </c>
      <c r="D20" s="7">
        <v>3573615</v>
      </c>
      <c r="E20" s="6" t="s">
        <v>9</v>
      </c>
      <c r="F20" s="16" t="s">
        <v>22</v>
      </c>
    </row>
    <row r="21" spans="1:6" x14ac:dyDescent="0.25">
      <c r="A21" s="10" t="s">
        <v>10</v>
      </c>
      <c r="B21" s="6"/>
      <c r="C21" s="7">
        <v>750000</v>
      </c>
      <c r="D21" s="7">
        <v>0</v>
      </c>
      <c r="E21" s="6" t="s">
        <v>23</v>
      </c>
      <c r="F21" s="16"/>
    </row>
    <row r="22" spans="1:6" x14ac:dyDescent="0.25">
      <c r="A22" s="10" t="s">
        <v>12</v>
      </c>
      <c r="B22" s="6"/>
      <c r="C22" s="7">
        <v>150000</v>
      </c>
      <c r="D22" s="7">
        <v>0</v>
      </c>
      <c r="E22" s="6" t="s">
        <v>23</v>
      </c>
      <c r="F22" s="16"/>
    </row>
    <row r="23" spans="1:6" x14ac:dyDescent="0.25">
      <c r="A23" s="10" t="s">
        <v>52</v>
      </c>
      <c r="B23" s="6"/>
      <c r="C23" s="7">
        <v>350000</v>
      </c>
      <c r="D23" s="80">
        <v>979300</v>
      </c>
      <c r="E23" s="82" t="s">
        <v>26</v>
      </c>
      <c r="F23" s="83"/>
    </row>
    <row r="24" spans="1:6" x14ac:dyDescent="0.25">
      <c r="A24" s="10" t="s">
        <v>48</v>
      </c>
      <c r="B24" s="6"/>
      <c r="C24" s="7">
        <v>1200000</v>
      </c>
      <c r="D24" s="80"/>
      <c r="E24" s="82"/>
      <c r="F24" s="83"/>
    </row>
    <row r="25" spans="1:6" ht="15.75" thickBot="1" x14ac:dyDescent="0.3">
      <c r="A25" s="17" t="s">
        <v>38</v>
      </c>
      <c r="B25" s="18"/>
      <c r="C25" s="19">
        <v>500000</v>
      </c>
      <c r="D25" s="81"/>
      <c r="E25" s="84"/>
      <c r="F25" s="85"/>
    </row>
    <row r="26" spans="1:6" ht="15.75" thickBot="1" x14ac:dyDescent="0.3">
      <c r="A26" s="74" t="s">
        <v>3</v>
      </c>
      <c r="B26" s="75"/>
      <c r="C26" s="24">
        <f>SUM(C19:C25)</f>
        <v>16711700</v>
      </c>
      <c r="D26" s="24">
        <f>SUM(D19:D25)</f>
        <v>9552915</v>
      </c>
      <c r="E26" s="91"/>
      <c r="F26" s="92"/>
    </row>
    <row r="27" spans="1:6" ht="15.75" thickBot="1" x14ac:dyDescent="0.3">
      <c r="C27" s="1"/>
      <c r="D27" s="4"/>
      <c r="E27" s="2"/>
      <c r="F27" s="2"/>
    </row>
    <row r="28" spans="1:6" ht="15.75" thickBot="1" x14ac:dyDescent="0.3">
      <c r="A28" s="28" t="s">
        <v>40</v>
      </c>
      <c r="B28" s="26"/>
      <c r="C28" s="25" t="s">
        <v>37</v>
      </c>
      <c r="D28" s="25" t="s">
        <v>7</v>
      </c>
      <c r="E28" s="20" t="s">
        <v>24</v>
      </c>
      <c r="F28" s="12"/>
    </row>
    <row r="29" spans="1:6" x14ac:dyDescent="0.25">
      <c r="A29" s="8" t="s">
        <v>53</v>
      </c>
      <c r="B29" s="22"/>
      <c r="C29" s="23">
        <v>2400000</v>
      </c>
      <c r="D29" s="23">
        <v>1200000</v>
      </c>
      <c r="E29" s="22" t="s">
        <v>11</v>
      </c>
      <c r="F29" s="9" t="s">
        <v>25</v>
      </c>
    </row>
    <row r="30" spans="1:6" x14ac:dyDescent="0.25">
      <c r="A30" s="59" t="s">
        <v>54</v>
      </c>
      <c r="B30" s="76"/>
      <c r="C30" s="7" t="s">
        <v>62</v>
      </c>
      <c r="D30" s="7">
        <v>600000</v>
      </c>
      <c r="E30" s="6" t="s">
        <v>27</v>
      </c>
      <c r="F30" s="16" t="s">
        <v>28</v>
      </c>
    </row>
    <row r="31" spans="1:6" x14ac:dyDescent="0.25">
      <c r="A31" s="10" t="s">
        <v>13</v>
      </c>
      <c r="B31" s="6"/>
      <c r="C31" s="7">
        <v>2200000</v>
      </c>
      <c r="D31" s="7">
        <v>2000000</v>
      </c>
      <c r="E31" s="6" t="s">
        <v>9</v>
      </c>
      <c r="F31" s="16" t="s">
        <v>25</v>
      </c>
    </row>
    <row r="32" spans="1:6" ht="15.75" thickBot="1" x14ac:dyDescent="0.3">
      <c r="A32" s="17" t="s">
        <v>14</v>
      </c>
      <c r="B32" s="18"/>
      <c r="C32" s="19">
        <v>1500000</v>
      </c>
      <c r="D32" s="19">
        <v>0</v>
      </c>
      <c r="E32" s="18" t="s">
        <v>23</v>
      </c>
      <c r="F32" s="29"/>
    </row>
    <row r="33" spans="1:6" ht="15.75" thickBot="1" x14ac:dyDescent="0.3">
      <c r="A33" s="74" t="s">
        <v>3</v>
      </c>
      <c r="B33" s="75"/>
      <c r="C33" s="33">
        <f>SUM(C29:C32)</f>
        <v>6100000</v>
      </c>
      <c r="D33" s="33">
        <f>SUM(D29:D32)</f>
        <v>3800000</v>
      </c>
      <c r="E33" s="93"/>
      <c r="F33" s="94"/>
    </row>
    <row r="34" spans="1:6" ht="15.75" thickBot="1" x14ac:dyDescent="0.3">
      <c r="A34" s="34"/>
      <c r="B34" s="34"/>
      <c r="C34" s="35"/>
      <c r="D34" s="35"/>
      <c r="E34" s="27"/>
      <c r="F34" s="27"/>
    </row>
    <row r="35" spans="1:6" ht="15.75" thickBot="1" x14ac:dyDescent="0.3">
      <c r="A35" s="36" t="s">
        <v>41</v>
      </c>
      <c r="B35" s="31"/>
      <c r="C35" s="32"/>
      <c r="D35" s="74" t="s">
        <v>43</v>
      </c>
      <c r="E35" s="107"/>
      <c r="F35" s="108"/>
    </row>
    <row r="36" spans="1:6" x14ac:dyDescent="0.25">
      <c r="A36" s="77" t="s">
        <v>15</v>
      </c>
      <c r="B36" s="78"/>
      <c r="C36" s="79"/>
      <c r="D36" s="68" t="s">
        <v>44</v>
      </c>
      <c r="E36" s="69"/>
      <c r="F36" s="70"/>
    </row>
    <row r="37" spans="1:6" x14ac:dyDescent="0.25">
      <c r="A37" s="59" t="s">
        <v>29</v>
      </c>
      <c r="B37" s="60"/>
      <c r="C37" s="61"/>
      <c r="D37" s="71"/>
      <c r="E37" s="72"/>
      <c r="F37" s="73"/>
    </row>
    <row r="38" spans="1:6" x14ac:dyDescent="0.25">
      <c r="A38" s="59" t="s">
        <v>16</v>
      </c>
      <c r="B38" s="60"/>
      <c r="C38" s="61"/>
      <c r="D38" s="10" t="s">
        <v>46</v>
      </c>
      <c r="E38" s="6"/>
      <c r="F38" s="16"/>
    </row>
    <row r="39" spans="1:6" x14ac:dyDescent="0.25">
      <c r="A39" s="59" t="s">
        <v>30</v>
      </c>
      <c r="B39" s="60"/>
      <c r="C39" s="61"/>
      <c r="D39" s="62" t="s">
        <v>42</v>
      </c>
      <c r="E39" s="63"/>
      <c r="F39" s="64"/>
    </row>
    <row r="40" spans="1:6" x14ac:dyDescent="0.25">
      <c r="A40" s="59" t="s">
        <v>17</v>
      </c>
      <c r="B40" s="60"/>
      <c r="C40" s="61"/>
      <c r="D40" s="65"/>
      <c r="E40" s="66"/>
      <c r="F40" s="67"/>
    </row>
    <row r="41" spans="1:6" x14ac:dyDescent="0.25">
      <c r="A41" s="59" t="s">
        <v>55</v>
      </c>
      <c r="B41" s="60"/>
      <c r="C41" s="61"/>
      <c r="D41" s="59" t="s">
        <v>56</v>
      </c>
      <c r="E41" s="60"/>
      <c r="F41" s="61"/>
    </row>
    <row r="42" spans="1:6" ht="15.75" thickBot="1" x14ac:dyDescent="0.3">
      <c r="A42" s="88" t="s">
        <v>31</v>
      </c>
      <c r="B42" s="89"/>
      <c r="C42" s="90"/>
      <c r="D42" s="88" t="s">
        <v>45</v>
      </c>
      <c r="E42" s="89"/>
      <c r="F42" s="90"/>
    </row>
  </sheetData>
  <mergeCells count="29">
    <mergeCell ref="C15:D15"/>
    <mergeCell ref="A15:B15"/>
    <mergeCell ref="C12:D12"/>
    <mergeCell ref="E12:F15"/>
    <mergeCell ref="D35:F35"/>
    <mergeCell ref="A18:B18"/>
    <mergeCell ref="D42:F42"/>
    <mergeCell ref="A26:B26"/>
    <mergeCell ref="E26:F26"/>
    <mergeCell ref="E33:F33"/>
    <mergeCell ref="D41:F41"/>
    <mergeCell ref="A41:C41"/>
    <mergeCell ref="A42:C42"/>
    <mergeCell ref="C5:D7"/>
    <mergeCell ref="C9:D9"/>
    <mergeCell ref="E3:F9"/>
    <mergeCell ref="C13:D13"/>
    <mergeCell ref="A40:C40"/>
    <mergeCell ref="D39:F40"/>
    <mergeCell ref="D36:F37"/>
    <mergeCell ref="A33:B33"/>
    <mergeCell ref="A30:B30"/>
    <mergeCell ref="A36:C36"/>
    <mergeCell ref="A37:C37"/>
    <mergeCell ref="A38:C38"/>
    <mergeCell ref="A39:C39"/>
    <mergeCell ref="D23:D25"/>
    <mergeCell ref="E23:F25"/>
    <mergeCell ref="A9:B9"/>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Starosta</dc:creator>
  <cp:lastModifiedBy>Jaroslav Paznocht</cp:lastModifiedBy>
  <cp:lastPrinted>2020-11-27T19:30:35Z</cp:lastPrinted>
  <dcterms:created xsi:type="dcterms:W3CDTF">2020-11-27T09:55:03Z</dcterms:created>
  <dcterms:modified xsi:type="dcterms:W3CDTF">2020-11-27T19:30:37Z</dcterms:modified>
</cp:coreProperties>
</file>