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09"/>
  </bookViews>
  <sheets>
    <sheet name="Souhrn" sheetId="1" r:id="rId1"/>
    <sheet name="Nebezpečný odpad" sheetId="2" r:id="rId2"/>
    <sheet name="Platba za svoz BIO" sheetId="3" r:id="rId3"/>
    <sheet name="papír, plasty, sklo" sheetId="4" r:id="rId4"/>
    <sheet name="ko" sheetId="5" r:id="rId5"/>
    <sheet name="Velkoobjemný komunální odpad" sheetId="6" r:id="rId6"/>
    <sheet name="odpady - příjem" sheetId="7" r:id="rId7"/>
    <sheet name="EKO-KOM" sheetId="8" r:id="rId8"/>
  </sheets>
  <calcPr calcId="125725"/>
</workbook>
</file>

<file path=xl/calcChain.xml><?xml version="1.0" encoding="utf-8"?>
<calcChain xmlns="http://schemas.openxmlformats.org/spreadsheetml/2006/main">
  <c r="C15" i="5"/>
  <c r="C4" i="1" s="1"/>
  <c r="C14" i="4"/>
  <c r="C10" i="6"/>
  <c r="C5" i="1" s="1"/>
  <c r="C18" i="3"/>
  <c r="C6" i="1" s="1"/>
  <c r="C10" i="3"/>
  <c r="C7" i="1" s="1"/>
  <c r="C16"/>
  <c r="C15"/>
  <c r="C14"/>
  <c r="C17" s="1"/>
  <c r="C10"/>
  <c r="C6" i="8"/>
  <c r="C9" i="1"/>
  <c r="C4" i="2"/>
  <c r="C8" i="1" l="1"/>
  <c r="C11" s="1"/>
  <c r="C20" s="1"/>
  <c r="C12"/>
  <c r="C19" s="1"/>
  <c r="C23" l="1"/>
</calcChain>
</file>

<file path=xl/sharedStrings.xml><?xml version="1.0" encoding="utf-8"?>
<sst xmlns="http://schemas.openxmlformats.org/spreadsheetml/2006/main" count="141" uniqueCount="62">
  <si>
    <t>Platba za svoz netříděného komunálního odpadu</t>
  </si>
  <si>
    <t>Velkoobjemný komunální odpad</t>
  </si>
  <si>
    <t>Tříděný odpad – sklo, plasty, papír</t>
  </si>
  <si>
    <t>Nebezpečný odpad</t>
  </si>
  <si>
    <t>CELKEM</t>
  </si>
  <si>
    <t>Výběr za sběr, svoz a likvidaci odpadů od občanů (za komunální odpad)</t>
  </si>
  <si>
    <t>400,-/nádoba 120l</t>
  </si>
  <si>
    <t>800,-/nádoba 240l</t>
  </si>
  <si>
    <t>N</t>
  </si>
  <si>
    <t>REGIOS A.S.</t>
  </si>
  <si>
    <t>12/2014</t>
  </si>
  <si>
    <t>EKO-KOM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</si>
  <si>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</si>
  <si>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</si>
  <si>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</si>
  <si>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</si>
  <si>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</si>
  <si>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</si>
  <si>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</si>
  <si>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</si>
  <si>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</si>
  <si>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</si>
  <si>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Náklady na svoz netříděného odpadu (A+B)</t>
  </si>
  <si>
    <t>K</t>
  </si>
  <si>
    <t>L</t>
  </si>
  <si>
    <t>M</t>
  </si>
  <si>
    <t>DOPLATEK Z ROZPOČTU OBCE ZA KOMUNÁLNÍ ODPAD (G-H)</t>
  </si>
  <si>
    <t>Počet obyvatel obce</t>
  </si>
  <si>
    <t>O</t>
  </si>
  <si>
    <t>P</t>
  </si>
  <si>
    <t>Platba za sběr, svoz a likvidaci komunálního odpadu:</t>
  </si>
  <si>
    <t>500,- Kč/os.</t>
  </si>
  <si>
    <t>Obec doplácí na každého občana za komunální odpad (O-P)</t>
  </si>
  <si>
    <t>Výdaje za systém sběru a likvidace odpadů v obci (F-K)</t>
  </si>
  <si>
    <t>Zpětná platba od EKO – KOMu za třídění odpadu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</si>
  <si>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</si>
  <si>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</si>
  <si>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</si>
  <si>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</si>
  <si>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</si>
  <si>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</si>
  <si>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</si>
  <si>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</si>
  <si>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</si>
  <si>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</si>
  <si>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</si>
  <si>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4Q 2014</t>
  </si>
  <si>
    <t>1Q 2015</t>
  </si>
  <si>
    <t>2Q 2015</t>
  </si>
  <si>
    <t>3Q 2015</t>
  </si>
  <si>
    <t>pro obec</t>
  </si>
  <si>
    <t>BROMIL S.R.O.</t>
  </si>
  <si>
    <t>4-6/2015</t>
  </si>
  <si>
    <t>Odpad 2015</t>
  </si>
  <si>
    <t>Bioodpad 2015</t>
  </si>
  <si>
    <t>Vyúčtování nákladů na likvidaci všech druhů odpadů na území obce v roce 2015</t>
  </si>
  <si>
    <t>Náklady na osobu za likvidaci komunálního odpadu (G/N)</t>
  </si>
  <si>
    <t>Výběr za nadstandardní svoz BIOodpadů od občanů</t>
  </si>
  <si>
    <t>BIOodpad - kontejner</t>
  </si>
  <si>
    <t>BIOodpad</t>
  </si>
  <si>
    <t>BIOodpad - nadstandardní nádoby</t>
  </si>
  <si>
    <t>Platba za nadstandardní svoz a likvidaci BIOodpadu je stanovena ve výši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</si>
</sst>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_ ;\-#,##0.00\ "/>
  </numFmts>
  <fonts count="8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49" fontId="0" fillId="0" borderId="0" xfId="0" applyNumberFormat="1" applyFont="1"/>
    <xf numFmtId="0" fontId="3" fillId="0" borderId="0" xfId="0" applyFont="1"/>
    <xf numFmtId="2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2" fillId="0" borderId="19" xfId="0" applyFont="1" applyBorder="1"/>
    <xf numFmtId="0" fontId="2" fillId="0" borderId="0" xfId="0" applyFont="1" applyBorder="1" applyAlignment="1"/>
    <xf numFmtId="0" fontId="5" fillId="0" borderId="18" xfId="0" applyFont="1" applyBorder="1"/>
    <xf numFmtId="0" fontId="5" fillId="0" borderId="19" xfId="0" applyFont="1" applyBorder="1"/>
    <xf numFmtId="0" fontId="1" fillId="0" borderId="21" xfId="0" applyFont="1" applyBorder="1"/>
    <xf numFmtId="0" fontId="2" fillId="0" borderId="22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0" xfId="0" applyFill="1"/>
    <xf numFmtId="49" fontId="0" fillId="0" borderId="0" xfId="0" applyNumberFormat="1" applyFill="1"/>
    <xf numFmtId="0" fontId="3" fillId="0" borderId="0" xfId="0" applyFont="1" applyFill="1"/>
    <xf numFmtId="0" fontId="0" fillId="2" borderId="0" xfId="0" applyFill="1"/>
    <xf numFmtId="2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Border="1"/>
    <xf numFmtId="0" fontId="0" fillId="0" borderId="0" xfId="0" applyFont="1" applyFill="1" applyBorder="1"/>
    <xf numFmtId="0" fontId="0" fillId="0" borderId="0" xfId="0" applyBorder="1"/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/>
    <xf numFmtId="165" fontId="6" fillId="0" borderId="0" xfId="1" applyNumberFormat="1" applyFont="1"/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/>
    <xf numFmtId="2" fontId="5" fillId="0" borderId="0" xfId="0" applyNumberFormat="1" applyFont="1" applyFill="1"/>
    <xf numFmtId="164" fontId="1" fillId="0" borderId="10" xfId="1" applyNumberFormat="1" applyFont="1" applyBorder="1" applyAlignment="1">
      <alignment horizontal="right"/>
    </xf>
    <xf numFmtId="164" fontId="1" fillId="0" borderId="12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5" fillId="0" borderId="20" xfId="1" applyNumberFormat="1" applyFont="1" applyBorder="1" applyAlignment="1">
      <alignment horizontal="right"/>
    </xf>
    <xf numFmtId="164" fontId="2" fillId="0" borderId="23" xfId="1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4" fontId="1" fillId="0" borderId="15" xfId="1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zoomScale="140" zoomScaleNormal="140" workbookViewId="0">
      <selection activeCell="B31" sqref="B31"/>
    </sheetView>
  </sheetViews>
  <sheetFormatPr defaultColWidth="11.5703125" defaultRowHeight="12.75"/>
  <cols>
    <col min="1" max="1" width="2.5703125" style="1" bestFit="1" customWidth="1"/>
    <col min="2" max="2" width="64.140625" style="1" bestFit="1" customWidth="1"/>
    <col min="3" max="3" width="16.7109375" style="1" bestFit="1" customWidth="1"/>
    <col min="4" max="16384" width="11.5703125" style="1"/>
  </cols>
  <sheetData>
    <row r="1" spans="1:4" ht="84" customHeight="1" thickBot="1"/>
    <row r="2" spans="1:4">
      <c r="A2" s="74" t="s">
        <v>55</v>
      </c>
      <c r="B2" s="75"/>
      <c r="C2" s="76"/>
      <c r="D2" s="18"/>
    </row>
    <row r="3" spans="1:4" ht="13.5" thickBot="1">
      <c r="A3" s="7"/>
      <c r="B3" s="5"/>
      <c r="C3" s="24"/>
    </row>
    <row r="4" spans="1:4">
      <c r="A4" s="10" t="s">
        <v>12</v>
      </c>
      <c r="B4" s="11" t="s">
        <v>0</v>
      </c>
      <c r="C4" s="61">
        <f>ko!C15</f>
        <v>783566.6</v>
      </c>
    </row>
    <row r="5" spans="1:4">
      <c r="A5" s="12" t="s">
        <v>13</v>
      </c>
      <c r="B5" s="9" t="s">
        <v>1</v>
      </c>
      <c r="C5" s="62">
        <f>'Velkoobjemný komunální odpad'!C10</f>
        <v>61042</v>
      </c>
    </row>
    <row r="6" spans="1:4">
      <c r="A6" s="12"/>
      <c r="B6" s="9" t="s">
        <v>58</v>
      </c>
      <c r="C6" s="62">
        <f>'Platba za svoz BIO'!C18</f>
        <v>22869</v>
      </c>
    </row>
    <row r="7" spans="1:4">
      <c r="A7" s="12"/>
      <c r="B7" s="9" t="s">
        <v>60</v>
      </c>
      <c r="C7" s="62">
        <f>'Platba za svoz BIO'!C10</f>
        <v>94876</v>
      </c>
    </row>
    <row r="8" spans="1:4">
      <c r="A8" s="12" t="s">
        <v>14</v>
      </c>
      <c r="B8" s="9" t="s">
        <v>59</v>
      </c>
      <c r="C8" s="62">
        <f>SUM(C6:C7)</f>
        <v>117745</v>
      </c>
    </row>
    <row r="9" spans="1:4">
      <c r="A9" s="12" t="s">
        <v>15</v>
      </c>
      <c r="B9" s="9" t="s">
        <v>2</v>
      </c>
      <c r="C9" s="62">
        <f>'papír, plasty, sklo'!C14</f>
        <v>276806.73</v>
      </c>
    </row>
    <row r="10" spans="1:4">
      <c r="A10" s="12" t="s">
        <v>16</v>
      </c>
      <c r="B10" s="9" t="s">
        <v>3</v>
      </c>
      <c r="C10" s="62">
        <f>'Nebezpečný odpad'!C4</f>
        <v>15889</v>
      </c>
    </row>
    <row r="11" spans="1:4" ht="13.5" thickBot="1">
      <c r="A11" s="13" t="s">
        <v>17</v>
      </c>
      <c r="B11" s="14" t="s">
        <v>4</v>
      </c>
      <c r="C11" s="63">
        <f>C4+C5+C8+C9+C10</f>
        <v>1255049.33</v>
      </c>
    </row>
    <row r="12" spans="1:4" ht="13.5" thickBot="1">
      <c r="A12" s="15" t="s">
        <v>18</v>
      </c>
      <c r="B12" s="27" t="s">
        <v>22</v>
      </c>
      <c r="C12" s="64">
        <f>C4+C5</f>
        <v>844608.6</v>
      </c>
    </row>
    <row r="13" spans="1:4" ht="13.5" thickBot="1">
      <c r="A13" s="7"/>
      <c r="B13" s="5"/>
      <c r="C13" s="65"/>
    </row>
    <row r="14" spans="1:4">
      <c r="A14" s="10" t="s">
        <v>19</v>
      </c>
      <c r="B14" s="11" t="s">
        <v>5</v>
      </c>
      <c r="C14" s="61">
        <f>'odpady - příjem'!A3</f>
        <v>493375</v>
      </c>
    </row>
    <row r="15" spans="1:4">
      <c r="A15" s="12" t="s">
        <v>20</v>
      </c>
      <c r="B15" s="9" t="s">
        <v>57</v>
      </c>
      <c r="C15" s="62">
        <f>'odpady - příjem'!B3</f>
        <v>81050</v>
      </c>
    </row>
    <row r="16" spans="1:4">
      <c r="A16" s="12" t="s">
        <v>21</v>
      </c>
      <c r="B16" s="9" t="s">
        <v>34</v>
      </c>
      <c r="C16" s="62">
        <f>'EKO-KOM'!C6</f>
        <v>170488.5</v>
      </c>
    </row>
    <row r="17" spans="1:3" ht="13.5" thickBot="1">
      <c r="A17" s="13" t="s">
        <v>23</v>
      </c>
      <c r="B17" s="14" t="s">
        <v>4</v>
      </c>
      <c r="C17" s="63">
        <f>SUM(C14:C16)</f>
        <v>744913.5</v>
      </c>
    </row>
    <row r="18" spans="1:3" ht="13.5" thickBot="1">
      <c r="A18" s="7"/>
      <c r="B18" s="5"/>
      <c r="C18" s="65"/>
    </row>
    <row r="19" spans="1:3" ht="13.5" thickBot="1">
      <c r="A19" s="16" t="s">
        <v>24</v>
      </c>
      <c r="B19" s="17" t="s">
        <v>26</v>
      </c>
      <c r="C19" s="66">
        <f>C12-C14</f>
        <v>351233.6</v>
      </c>
    </row>
    <row r="20" spans="1:3" ht="13.5" thickBot="1">
      <c r="A20" s="19" t="s">
        <v>25</v>
      </c>
      <c r="B20" s="20" t="s">
        <v>33</v>
      </c>
      <c r="C20" s="67">
        <f>C11-C17</f>
        <v>510135.83000000007</v>
      </c>
    </row>
    <row r="21" spans="1:3" ht="13.5" thickBot="1">
      <c r="A21" s="7"/>
      <c r="B21" s="5"/>
      <c r="C21" s="65"/>
    </row>
    <row r="22" spans="1:3" ht="13.5" thickBot="1">
      <c r="A22" s="19" t="s">
        <v>8</v>
      </c>
      <c r="B22" s="20" t="s">
        <v>27</v>
      </c>
      <c r="C22" s="67">
        <v>1042</v>
      </c>
    </row>
    <row r="23" spans="1:3">
      <c r="A23" s="21" t="s">
        <v>28</v>
      </c>
      <c r="B23" s="22" t="s">
        <v>56</v>
      </c>
      <c r="C23" s="68">
        <f>C12/C22</f>
        <v>810.56487523992325</v>
      </c>
    </row>
    <row r="24" spans="1:3">
      <c r="A24" s="12" t="s">
        <v>29</v>
      </c>
      <c r="B24" s="9" t="s">
        <v>30</v>
      </c>
      <c r="C24" s="69" t="s">
        <v>31</v>
      </c>
    </row>
    <row r="25" spans="1:3" ht="13.5" thickBot="1">
      <c r="A25" s="13"/>
      <c r="B25" s="23" t="s">
        <v>32</v>
      </c>
      <c r="C25" s="70">
        <v>311</v>
      </c>
    </row>
    <row r="26" spans="1:3" ht="13.5" thickBot="1">
      <c r="A26" s="7"/>
      <c r="B26" s="5"/>
      <c r="C26" s="71"/>
    </row>
    <row r="27" spans="1:3">
      <c r="A27" s="6"/>
      <c r="B27" s="25" t="s">
        <v>61</v>
      </c>
      <c r="C27" s="72" t="s">
        <v>6</v>
      </c>
    </row>
    <row r="28" spans="1:3" ht="13.5" thickBot="1">
      <c r="A28" s="8"/>
      <c r="B28" s="26" t="s">
        <v>61</v>
      </c>
      <c r="C28" s="73" t="s">
        <v>7</v>
      </c>
    </row>
  </sheetData>
  <sheetProtection selectLockedCells="1" selectUnlockedCells="1"/>
  <mergeCells count="1">
    <mergeCell ref="A2:C2"/>
  </mergeCells>
  <pageMargins left="0.7" right="0.7" top="0.75" bottom="0.75" header="0.3" footer="0.3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="140" zoomScaleNormal="140" workbookViewId="0">
      <selection activeCell="C6" sqref="C6"/>
    </sheetView>
  </sheetViews>
  <sheetFormatPr defaultColWidth="11.5703125" defaultRowHeight="12.75"/>
  <cols>
    <col min="1" max="1" width="13.5703125" style="34" customWidth="1"/>
    <col min="2" max="2" width="13.5703125" style="37" customWidth="1"/>
    <col min="3" max="3" width="11.5703125" style="46"/>
    <col min="4" max="4" width="17.28515625" customWidth="1"/>
  </cols>
  <sheetData>
    <row r="1" spans="1:4">
      <c r="A1" s="36"/>
      <c r="B1" s="39"/>
      <c r="C1" s="54"/>
    </row>
    <row r="2" spans="1:4">
      <c r="A2" s="34">
        <v>2015000141</v>
      </c>
      <c r="B2" s="42" t="s">
        <v>38</v>
      </c>
      <c r="C2" s="46">
        <v>9948</v>
      </c>
      <c r="D2" t="s">
        <v>9</v>
      </c>
    </row>
    <row r="3" spans="1:4">
      <c r="A3" s="34">
        <v>2015000326</v>
      </c>
      <c r="B3" s="42" t="s">
        <v>44</v>
      </c>
      <c r="C3" s="46">
        <v>5941</v>
      </c>
      <c r="D3" s="44" t="s">
        <v>9</v>
      </c>
    </row>
    <row r="4" spans="1:4" s="28" customFormat="1">
      <c r="A4" s="35"/>
      <c r="B4" s="38"/>
      <c r="C4" s="48">
        <f>SUM(C2:C3)</f>
        <v>15889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140" zoomScaleNormal="140" workbookViewId="0">
      <selection activeCell="C19" sqref="C19"/>
    </sheetView>
  </sheetViews>
  <sheetFormatPr defaultColWidth="11.5703125" defaultRowHeight="12.75"/>
  <cols>
    <col min="1" max="1" width="12.5703125" style="34" customWidth="1"/>
    <col min="2" max="2" width="11.5703125" style="37"/>
    <col min="3" max="3" width="11.5703125" style="52"/>
    <col min="4" max="4" width="17.7109375" style="45" customWidth="1"/>
    <col min="5" max="5" width="14.42578125" customWidth="1"/>
    <col min="6" max="6" width="18" customWidth="1"/>
    <col min="7" max="7" width="43.140625" customWidth="1"/>
    <col min="8" max="8" width="18.140625" customWidth="1"/>
  </cols>
  <sheetData>
    <row r="1" spans="1:4">
      <c r="D1" s="43"/>
    </row>
    <row r="2" spans="1:4">
      <c r="A2" s="34">
        <v>2015000143</v>
      </c>
      <c r="B2" s="42" t="s">
        <v>38</v>
      </c>
      <c r="C2" s="52">
        <v>14361</v>
      </c>
      <c r="D2" s="45" t="s">
        <v>9</v>
      </c>
    </row>
    <row r="3" spans="1:4">
      <c r="A3" s="34">
        <v>2015000194</v>
      </c>
      <c r="B3" s="42" t="s">
        <v>39</v>
      </c>
      <c r="C3" s="52">
        <v>10178</v>
      </c>
      <c r="D3" s="45" t="s">
        <v>9</v>
      </c>
    </row>
    <row r="4" spans="1:4">
      <c r="A4" s="34">
        <v>2015000212</v>
      </c>
      <c r="B4" s="42" t="s">
        <v>40</v>
      </c>
      <c r="C4" s="52">
        <v>10178</v>
      </c>
      <c r="D4" s="45" t="s">
        <v>9</v>
      </c>
    </row>
    <row r="5" spans="1:4">
      <c r="A5" s="34">
        <v>2015000022</v>
      </c>
      <c r="B5" s="42" t="s">
        <v>41</v>
      </c>
      <c r="C5" s="52">
        <v>10609</v>
      </c>
      <c r="D5" s="44" t="s">
        <v>9</v>
      </c>
    </row>
    <row r="6" spans="1:4" s="28" customFormat="1">
      <c r="A6" s="35">
        <v>2015000278</v>
      </c>
      <c r="B6" s="42" t="s">
        <v>42</v>
      </c>
      <c r="C6" s="53">
        <v>10609</v>
      </c>
      <c r="D6" s="33" t="s">
        <v>9</v>
      </c>
    </row>
    <row r="7" spans="1:4" s="28" customFormat="1">
      <c r="A7" s="35">
        <v>2015000299</v>
      </c>
      <c r="B7" s="42" t="s">
        <v>43</v>
      </c>
      <c r="C7" s="53">
        <v>11126</v>
      </c>
      <c r="D7" s="33" t="s">
        <v>9</v>
      </c>
    </row>
    <row r="8" spans="1:4" s="28" customFormat="1">
      <c r="A8" s="35">
        <v>2015000323</v>
      </c>
      <c r="B8" s="42" t="s">
        <v>44</v>
      </c>
      <c r="C8" s="53">
        <v>16689</v>
      </c>
      <c r="D8" s="33" t="s">
        <v>9</v>
      </c>
    </row>
    <row r="9" spans="1:4">
      <c r="B9" s="42" t="s">
        <v>45</v>
      </c>
      <c r="C9" s="52">
        <v>11126</v>
      </c>
      <c r="D9" s="33" t="s">
        <v>9</v>
      </c>
    </row>
    <row r="10" spans="1:4">
      <c r="C10" s="57">
        <f>SUM(C2:C9)</f>
        <v>94876</v>
      </c>
    </row>
    <row r="12" spans="1:4">
      <c r="A12" s="34">
        <v>2015000214</v>
      </c>
      <c r="B12" s="42" t="s">
        <v>52</v>
      </c>
      <c r="C12" s="52">
        <v>5445</v>
      </c>
      <c r="D12" s="33" t="s">
        <v>51</v>
      </c>
    </row>
    <row r="13" spans="1:4">
      <c r="A13" s="34">
        <v>2015000018</v>
      </c>
      <c r="B13" s="42" t="s">
        <v>41</v>
      </c>
      <c r="C13" s="52">
        <v>1089</v>
      </c>
      <c r="D13" s="45" t="s">
        <v>51</v>
      </c>
    </row>
    <row r="14" spans="1:4">
      <c r="A14" s="34">
        <v>2015000265</v>
      </c>
      <c r="B14" s="42" t="s">
        <v>42</v>
      </c>
      <c r="C14" s="52">
        <v>2178</v>
      </c>
      <c r="D14" s="45" t="s">
        <v>51</v>
      </c>
    </row>
    <row r="15" spans="1:4">
      <c r="A15" s="34">
        <v>2015000029</v>
      </c>
      <c r="B15" s="42" t="s">
        <v>43</v>
      </c>
      <c r="C15" s="52">
        <v>4356</v>
      </c>
      <c r="D15" s="45" t="s">
        <v>51</v>
      </c>
    </row>
    <row r="16" spans="1:4">
      <c r="A16" s="34">
        <v>2015000330</v>
      </c>
      <c r="B16" s="42" t="s">
        <v>44</v>
      </c>
      <c r="C16" s="52">
        <v>2178</v>
      </c>
      <c r="D16" s="45" t="s">
        <v>51</v>
      </c>
    </row>
    <row r="17" spans="2:4">
      <c r="B17" s="42" t="s">
        <v>45</v>
      </c>
      <c r="C17" s="52">
        <v>7623</v>
      </c>
      <c r="D17" s="33" t="s">
        <v>51</v>
      </c>
    </row>
    <row r="18" spans="2:4">
      <c r="C18" s="57">
        <f>SUM(C12:C17)</f>
        <v>22869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5"/>
  <sheetViews>
    <sheetView zoomScale="140" zoomScaleNormal="140" workbookViewId="0">
      <selection activeCell="C15" sqref="C15"/>
    </sheetView>
  </sheetViews>
  <sheetFormatPr defaultColWidth="11.5703125" defaultRowHeight="12.75"/>
  <cols>
    <col min="1" max="1" width="12.85546875" style="34" customWidth="1"/>
    <col min="2" max="2" width="11.5703125" style="37"/>
    <col min="3" max="3" width="11.5703125" style="46"/>
    <col min="4" max="4" width="19.140625" customWidth="1"/>
    <col min="6" max="6" width="41.7109375" customWidth="1"/>
    <col min="7" max="7" width="12.5703125" customWidth="1"/>
  </cols>
  <sheetData>
    <row r="2" spans="1:5" s="28" customFormat="1">
      <c r="A2" s="35">
        <v>2014000136</v>
      </c>
      <c r="B2" s="41" t="s">
        <v>10</v>
      </c>
      <c r="C2" s="47">
        <v>22817.62</v>
      </c>
      <c r="D2" s="28" t="s">
        <v>9</v>
      </c>
      <c r="E2" s="29"/>
    </row>
    <row r="3" spans="1:5">
      <c r="A3" s="34">
        <v>2015000036</v>
      </c>
      <c r="B3" s="42" t="s">
        <v>35</v>
      </c>
      <c r="C3" s="46">
        <v>22817.94</v>
      </c>
      <c r="D3" t="s">
        <v>9</v>
      </c>
      <c r="E3" s="2"/>
    </row>
    <row r="4" spans="1:5">
      <c r="A4" s="34">
        <v>2015000069</v>
      </c>
      <c r="B4" s="42" t="s">
        <v>36</v>
      </c>
      <c r="C4" s="46">
        <v>22817.62</v>
      </c>
      <c r="D4" t="s">
        <v>9</v>
      </c>
      <c r="E4" s="2"/>
    </row>
    <row r="5" spans="1:5">
      <c r="A5" s="34">
        <v>2015000126</v>
      </c>
      <c r="B5" s="42" t="s">
        <v>37</v>
      </c>
      <c r="C5" s="46">
        <v>24077.3</v>
      </c>
      <c r="D5" t="s">
        <v>9</v>
      </c>
      <c r="E5" s="2"/>
    </row>
    <row r="6" spans="1:5">
      <c r="A6" s="34">
        <v>2015000144</v>
      </c>
      <c r="B6" s="42" t="s">
        <v>38</v>
      </c>
      <c r="C6" s="46">
        <v>22977.3</v>
      </c>
      <c r="D6" t="s">
        <v>9</v>
      </c>
      <c r="E6" s="2"/>
    </row>
    <row r="7" spans="1:5">
      <c r="A7" s="34">
        <v>2015000188</v>
      </c>
      <c r="B7" s="42" t="s">
        <v>39</v>
      </c>
      <c r="C7" s="46">
        <v>22976.799999999999</v>
      </c>
      <c r="D7" t="s">
        <v>9</v>
      </c>
      <c r="E7" s="2"/>
    </row>
    <row r="8" spans="1:5">
      <c r="A8" s="34">
        <v>2015000213</v>
      </c>
      <c r="B8" s="42" t="s">
        <v>40</v>
      </c>
      <c r="C8" s="46">
        <v>22977</v>
      </c>
      <c r="D8" t="s">
        <v>9</v>
      </c>
      <c r="E8" s="2"/>
    </row>
    <row r="9" spans="1:5">
      <c r="A9" s="34">
        <v>2015000021</v>
      </c>
      <c r="B9" s="42" t="s">
        <v>41</v>
      </c>
      <c r="C9" s="46">
        <v>22977.07</v>
      </c>
      <c r="D9" t="s">
        <v>9</v>
      </c>
      <c r="E9" s="2"/>
    </row>
    <row r="10" spans="1:5">
      <c r="A10" s="34">
        <v>2015000277</v>
      </c>
      <c r="B10" s="42" t="s">
        <v>42</v>
      </c>
      <c r="C10" s="46">
        <v>22977.03</v>
      </c>
      <c r="D10" t="s">
        <v>9</v>
      </c>
      <c r="E10" s="2"/>
    </row>
    <row r="11" spans="1:5">
      <c r="A11" s="34">
        <v>2015000298</v>
      </c>
      <c r="B11" s="42" t="s">
        <v>43</v>
      </c>
      <c r="C11" s="46">
        <v>23207.01</v>
      </c>
      <c r="D11" t="s">
        <v>9</v>
      </c>
      <c r="E11" s="2"/>
    </row>
    <row r="12" spans="1:5">
      <c r="A12" s="34">
        <v>2015000324</v>
      </c>
      <c r="B12" s="42" t="s">
        <v>44</v>
      </c>
      <c r="C12" s="46">
        <v>22977.02</v>
      </c>
      <c r="D12" t="s">
        <v>9</v>
      </c>
      <c r="E12" s="2"/>
    </row>
    <row r="13" spans="1:5">
      <c r="B13" s="42" t="s">
        <v>45</v>
      </c>
      <c r="C13" s="46">
        <v>23207.02</v>
      </c>
      <c r="D13" t="s">
        <v>9</v>
      </c>
      <c r="E13" s="2"/>
    </row>
    <row r="14" spans="1:5" s="28" customFormat="1">
      <c r="A14" s="35"/>
      <c r="B14" s="38"/>
      <c r="C14" s="58">
        <f>SUM(C2:C13)</f>
        <v>276806.73</v>
      </c>
    </row>
    <row r="15" spans="1:5" s="28" customFormat="1">
      <c r="A15" s="35"/>
      <c r="B15" s="38"/>
      <c r="C15" s="4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140" zoomScaleNormal="140" workbookViewId="0">
      <selection activeCell="C16" sqref="C16"/>
    </sheetView>
  </sheetViews>
  <sheetFormatPr defaultColWidth="11.5703125" defaultRowHeight="12.75"/>
  <cols>
    <col min="1" max="1" width="13.7109375" style="34" customWidth="1"/>
    <col min="2" max="2" width="11.5703125" style="37"/>
    <col min="3" max="3" width="11.5703125" style="46"/>
    <col min="4" max="4" width="18.85546875" customWidth="1"/>
  </cols>
  <sheetData>
    <row r="1" spans="1:8">
      <c r="B1" s="40">
        <v>3722</v>
      </c>
      <c r="C1" s="51">
        <v>5169</v>
      </c>
    </row>
    <row r="3" spans="1:8">
      <c r="A3" s="35">
        <v>2014000136</v>
      </c>
      <c r="B3" s="41" t="s">
        <v>10</v>
      </c>
      <c r="C3" s="47">
        <v>65210.38</v>
      </c>
      <c r="D3" s="28" t="s">
        <v>9</v>
      </c>
      <c r="E3" s="29"/>
    </row>
    <row r="4" spans="1:8">
      <c r="A4" s="34">
        <v>2015000036</v>
      </c>
      <c r="B4" s="42" t="s">
        <v>35</v>
      </c>
      <c r="C4" s="46">
        <v>65210.38</v>
      </c>
      <c r="D4" t="s">
        <v>9</v>
      </c>
      <c r="E4" s="2"/>
    </row>
    <row r="5" spans="1:8">
      <c r="A5" s="34">
        <v>2015000069</v>
      </c>
      <c r="B5" s="42" t="s">
        <v>36</v>
      </c>
      <c r="C5" s="46">
        <v>65210.38</v>
      </c>
      <c r="D5" t="s">
        <v>9</v>
      </c>
      <c r="E5" s="2"/>
    </row>
    <row r="6" spans="1:8">
      <c r="A6" s="34">
        <v>2015000126</v>
      </c>
      <c r="B6" s="42" t="s">
        <v>37</v>
      </c>
      <c r="C6" s="46">
        <v>63924.7</v>
      </c>
      <c r="D6" t="s">
        <v>9</v>
      </c>
      <c r="E6" s="2"/>
    </row>
    <row r="7" spans="1:8">
      <c r="A7" s="34">
        <v>2015000144</v>
      </c>
      <c r="B7" s="42" t="s">
        <v>38</v>
      </c>
      <c r="C7" s="46">
        <v>64816.7</v>
      </c>
      <c r="D7" t="s">
        <v>9</v>
      </c>
      <c r="E7" s="2"/>
    </row>
    <row r="8" spans="1:8">
      <c r="A8" s="34">
        <v>2015000188</v>
      </c>
      <c r="B8" s="42" t="s">
        <v>39</v>
      </c>
      <c r="C8" s="46">
        <v>64971.199999999997</v>
      </c>
      <c r="D8" t="s">
        <v>9</v>
      </c>
      <c r="E8" s="2"/>
    </row>
    <row r="9" spans="1:8">
      <c r="A9" s="34">
        <v>2015000213</v>
      </c>
      <c r="B9" s="42" t="s">
        <v>40</v>
      </c>
      <c r="C9" s="46">
        <v>65201</v>
      </c>
      <c r="D9" t="s">
        <v>9</v>
      </c>
      <c r="E9" s="2"/>
    </row>
    <row r="10" spans="1:8">
      <c r="A10" s="34">
        <v>2015000021</v>
      </c>
      <c r="B10" s="42" t="s">
        <v>41</v>
      </c>
      <c r="C10" s="46">
        <v>65758.929999999993</v>
      </c>
      <c r="D10" t="s">
        <v>9</v>
      </c>
    </row>
    <row r="11" spans="1:8">
      <c r="A11" s="34">
        <v>2015000277</v>
      </c>
      <c r="B11" s="42" t="s">
        <v>42</v>
      </c>
      <c r="C11" s="46">
        <v>65493.97</v>
      </c>
      <c r="D11" t="s">
        <v>9</v>
      </c>
      <c r="E11" s="2"/>
    </row>
    <row r="12" spans="1:8">
      <c r="A12" s="34">
        <v>2015000298</v>
      </c>
      <c r="B12" s="42" t="s">
        <v>43</v>
      </c>
      <c r="C12" s="46">
        <v>65922.990000000005</v>
      </c>
      <c r="D12" t="s">
        <v>9</v>
      </c>
      <c r="E12" s="2"/>
    </row>
    <row r="13" spans="1:8">
      <c r="A13" s="34">
        <v>2015000324</v>
      </c>
      <c r="B13" s="42" t="s">
        <v>44</v>
      </c>
      <c r="C13" s="46">
        <v>65922.98</v>
      </c>
      <c r="D13" t="s">
        <v>9</v>
      </c>
      <c r="E13" s="2"/>
    </row>
    <row r="14" spans="1:8">
      <c r="B14" s="42" t="s">
        <v>45</v>
      </c>
      <c r="C14" s="46">
        <v>65922.990000000005</v>
      </c>
      <c r="D14" t="s">
        <v>9</v>
      </c>
      <c r="E14" s="2"/>
    </row>
    <row r="15" spans="1:8">
      <c r="A15" s="36"/>
      <c r="B15" s="39"/>
      <c r="C15" s="57">
        <f>SUM(C3:C14)</f>
        <v>783566.6</v>
      </c>
      <c r="H15" s="2"/>
    </row>
    <row r="16" spans="1:8">
      <c r="A16" s="36"/>
      <c r="B16" s="39"/>
      <c r="H16" s="2"/>
    </row>
    <row r="17" spans="4:4">
      <c r="D17" s="3"/>
    </row>
    <row r="20" spans="4:4">
      <c r="D20" s="3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="140" zoomScaleNormal="140" workbookViewId="0">
      <selection activeCell="C11" sqref="C11"/>
    </sheetView>
  </sheetViews>
  <sheetFormatPr defaultColWidth="11.5703125" defaultRowHeight="12.75"/>
  <cols>
    <col min="1" max="2" width="13.7109375" customWidth="1"/>
    <col min="3" max="3" width="11.5703125" style="4"/>
    <col min="4" max="4" width="19.7109375" customWidth="1"/>
    <col min="5" max="5" width="15.42578125" customWidth="1"/>
  </cols>
  <sheetData>
    <row r="1" spans="1:5">
      <c r="B1" s="50">
        <v>3722</v>
      </c>
      <c r="C1" s="31">
        <v>5169</v>
      </c>
      <c r="D1" s="28"/>
    </row>
    <row r="3" spans="1:5" s="28" customFormat="1">
      <c r="A3" s="28">
        <v>2015000115</v>
      </c>
      <c r="B3" s="42" t="s">
        <v>37</v>
      </c>
      <c r="C3" s="32">
        <v>12650</v>
      </c>
      <c r="D3" s="28" t="s">
        <v>9</v>
      </c>
    </row>
    <row r="4" spans="1:5">
      <c r="A4">
        <v>2015000211</v>
      </c>
      <c r="B4" s="42" t="s">
        <v>40</v>
      </c>
      <c r="C4" s="4">
        <v>18975</v>
      </c>
      <c r="D4" t="s">
        <v>9</v>
      </c>
    </row>
    <row r="5" spans="1:5">
      <c r="A5">
        <v>2015000300</v>
      </c>
      <c r="B5" s="42" t="s">
        <v>43</v>
      </c>
      <c r="C5" s="4">
        <v>12650</v>
      </c>
      <c r="D5" s="28" t="s">
        <v>9</v>
      </c>
    </row>
    <row r="6" spans="1:5" s="28" customFormat="1">
      <c r="B6" s="42" t="s">
        <v>45</v>
      </c>
      <c r="C6" s="60">
        <v>12650</v>
      </c>
      <c r="D6" s="28" t="s">
        <v>9</v>
      </c>
    </row>
    <row r="7" spans="1:5" s="28" customFormat="1">
      <c r="B7" s="42"/>
      <c r="C7" s="49"/>
    </row>
    <row r="8" spans="1:5">
      <c r="A8">
        <v>2015000195</v>
      </c>
      <c r="C8" s="4">
        <v>4117</v>
      </c>
      <c r="D8" t="s">
        <v>9</v>
      </c>
      <c r="E8" t="s">
        <v>50</v>
      </c>
    </row>
    <row r="10" spans="1:5">
      <c r="C10" s="59">
        <f>SUM(C3:C8)</f>
        <v>61042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="140" zoomScaleNormal="140" workbookViewId="0">
      <selection activeCell="B4" sqref="B4"/>
    </sheetView>
  </sheetViews>
  <sheetFormatPr defaultColWidth="11.5703125" defaultRowHeight="12.75"/>
  <cols>
    <col min="1" max="1" width="17.28515625" customWidth="1"/>
    <col min="2" max="2" width="17.5703125" style="2" customWidth="1"/>
    <col min="5" max="5" width="11.5703125" style="2"/>
  </cols>
  <sheetData>
    <row r="1" spans="1:2">
      <c r="A1" s="55" t="s">
        <v>53</v>
      </c>
      <c r="B1" t="s">
        <v>54</v>
      </c>
    </row>
    <row r="3" spans="1:2" ht="15">
      <c r="A3" s="56">
        <v>493375</v>
      </c>
      <c r="B3" s="56">
        <v>81050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"/>
  <sheetViews>
    <sheetView zoomScale="140" zoomScaleNormal="140" workbookViewId="0">
      <selection activeCell="C7" sqref="C7"/>
    </sheetView>
  </sheetViews>
  <sheetFormatPr defaultColWidth="11.5703125" defaultRowHeight="12.75"/>
  <cols>
    <col min="1" max="1" width="13.5703125" style="34" customWidth="1"/>
    <col min="2" max="2" width="11.5703125" style="37"/>
    <col min="3" max="3" width="14.28515625" style="46" customWidth="1"/>
  </cols>
  <sheetData>
    <row r="2" spans="1:4" s="28" customFormat="1">
      <c r="A2" s="35">
        <v>2015000001</v>
      </c>
      <c r="B2" s="38" t="s">
        <v>46</v>
      </c>
      <c r="C2" s="47">
        <v>44499</v>
      </c>
      <c r="D2" s="28" t="s">
        <v>11</v>
      </c>
    </row>
    <row r="3" spans="1:4">
      <c r="A3" s="34">
        <v>2015000004</v>
      </c>
      <c r="B3" s="37" t="s">
        <v>47</v>
      </c>
      <c r="C3" s="46">
        <v>42380</v>
      </c>
      <c r="D3" t="s">
        <v>11</v>
      </c>
    </row>
    <row r="4" spans="1:4">
      <c r="A4" s="34">
        <v>2015000007</v>
      </c>
      <c r="B4" s="37" t="s">
        <v>48</v>
      </c>
      <c r="C4" s="46">
        <v>43265</v>
      </c>
      <c r="D4" t="s">
        <v>11</v>
      </c>
    </row>
    <row r="5" spans="1:4">
      <c r="A5" s="34">
        <v>2015000010</v>
      </c>
      <c r="B5" s="37" t="s">
        <v>49</v>
      </c>
      <c r="C5" s="46">
        <v>40344.5</v>
      </c>
      <c r="D5" t="s">
        <v>11</v>
      </c>
    </row>
    <row r="6" spans="1:4">
      <c r="C6" s="58">
        <f>SUM(C2:C5)</f>
        <v>170488.5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Souhrn</vt:lpstr>
      <vt:lpstr>Nebezpečný odpad</vt:lpstr>
      <vt:lpstr>Platba za svoz BIO</vt:lpstr>
      <vt:lpstr>papír, plasty, sklo</vt:lpstr>
      <vt:lpstr>ko</vt:lpstr>
      <vt:lpstr>Velkoobjemný komunální odpad</vt:lpstr>
      <vt:lpstr>odpady - příjem</vt:lpstr>
      <vt:lpstr>EKO-KOM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</cp:lastModifiedBy>
  <cp:lastPrinted>2015-02-11T17:09:45Z</cp:lastPrinted>
  <dcterms:created xsi:type="dcterms:W3CDTF">2015-01-29T12:52:26Z</dcterms:created>
  <dcterms:modified xsi:type="dcterms:W3CDTF">2015-12-10T15:51:15Z</dcterms:modified>
</cp:coreProperties>
</file>