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ropbox\16 Spolky\Příspěvky 2020\Zimní dotace\"/>
    </mc:Choice>
  </mc:AlternateContent>
  <xr:revisionPtr revIDLastSave="0" documentId="13_ncr:1_{618BAFB6-7227-4A10-9872-7183DCF751B4}" xr6:coauthVersionLast="45" xr6:coauthVersionMax="45" xr10:uidLastSave="{00000000-0000-0000-0000-000000000000}"/>
  <bookViews>
    <workbookView xWindow="-120" yWindow="-120" windowWidth="29040" windowHeight="15840" xr2:uid="{7A59DD3A-2E4B-4153-ACBD-673B5CAAD3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C18" i="1"/>
  <c r="E18" i="1"/>
  <c r="G4" i="1" l="1"/>
  <c r="G15" i="1"/>
  <c r="E4" i="1"/>
  <c r="E6" i="1"/>
  <c r="E9" i="1"/>
  <c r="E10" i="1"/>
  <c r="E12" i="1"/>
  <c r="E13" i="1"/>
  <c r="E15" i="1"/>
  <c r="E16" i="1"/>
  <c r="E17" i="1"/>
  <c r="H15" i="1" l="1"/>
  <c r="G17" i="1"/>
  <c r="H17" i="1" s="1"/>
  <c r="G12" i="1"/>
  <c r="H12" i="1" s="1"/>
  <c r="G10" i="1"/>
  <c r="H10" i="1" s="1"/>
  <c r="G9" i="1"/>
  <c r="H9" i="1" s="1"/>
  <c r="G6" i="1"/>
  <c r="H6" i="1" s="1"/>
  <c r="H4" i="1"/>
  <c r="F16" i="1" l="1"/>
  <c r="G16" i="1" s="1"/>
  <c r="F18" i="1" l="1"/>
  <c r="G13" i="1"/>
  <c r="H13" i="1" s="1"/>
  <c r="G18" i="1" l="1"/>
  <c r="D18" i="1"/>
</calcChain>
</file>

<file path=xl/sharedStrings.xml><?xml version="1.0" encoding="utf-8"?>
<sst xmlns="http://schemas.openxmlformats.org/spreadsheetml/2006/main" count="30" uniqueCount="30">
  <si>
    <t>Spolek</t>
  </si>
  <si>
    <t>Žádost na</t>
  </si>
  <si>
    <t>FK Středokluky</t>
  </si>
  <si>
    <t>SDH Středokluky</t>
  </si>
  <si>
    <t>Spolek Středokluky "Oživení-jinak"</t>
  </si>
  <si>
    <t>Obec baráčnická Středokluky</t>
  </si>
  <si>
    <t>TJ Sokol Středokluky</t>
  </si>
  <si>
    <t>Ilona Novotná</t>
  </si>
  <si>
    <t>Spolek občanů a přátel Nové Středokluky</t>
  </si>
  <si>
    <t>Provozní výdaje</t>
  </si>
  <si>
    <t>Provoz a údržba zavlažovacího systému hřiště</t>
  </si>
  <si>
    <t>Regenerace travnaté plochy hřiště - aerifikace, písek, hnojivo</t>
  </si>
  <si>
    <t>Regenerace travnaté plochy hřiště - skarifikace, vertikulace, dosev</t>
  </si>
  <si>
    <t>Poezie do škol a školek - divadelní představení+odměny</t>
  </si>
  <si>
    <t>ZO Český svaz včelařů Hostivice</t>
  </si>
  <si>
    <t>Výlet Třeboň</t>
  </si>
  <si>
    <t xml:space="preserve">Provozní výdaje </t>
  </si>
  <si>
    <t>Svatoprokopské slavnosti (atrakce)</t>
  </si>
  <si>
    <t>Nákup vybavení (krbová kamna)</t>
  </si>
  <si>
    <t>Oprava sportovního vybavení (oprava závodní stříkačky)</t>
  </si>
  <si>
    <t>Pietní vzpomínka s průvodem (hudba)</t>
  </si>
  <si>
    <t>Vybavení oddílů (balanční podložky, míčky, gumičky)</t>
  </si>
  <si>
    <t>Celkem</t>
  </si>
  <si>
    <t>Lyžařský přebor (ubytování organizátorů - nekonal se)</t>
  </si>
  <si>
    <t>Náklady projektu</t>
  </si>
  <si>
    <t>Požadovaná částka</t>
  </si>
  <si>
    <t>Schválená částka</t>
  </si>
  <si>
    <t>Žádost nebyla podána</t>
  </si>
  <si>
    <t>ZKO Středokluky (kynologové)</t>
  </si>
  <si>
    <t xml:space="preserve">Rozdělení Zimního dotačního programu 2020 dle usnesení 20/ZO/05 dne 11.3.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</si>
</sst>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6" formatCode="_-* #,##0\ &quot;Kč&quot;_-;\-* #,##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Fill="1"/>
    <xf numFmtId="0" fontId="0" fillId="0" borderId="0" xfId="0" applyAlignment="1"/>
    <xf numFmtId="9" fontId="2" fillId="2" borderId="12" xfId="1" applyFont="1" applyFill="1" applyBorder="1" applyAlignment="1">
      <alignment horizontal="center"/>
    </xf>
    <xf numFmtId="9" fontId="2" fillId="2" borderId="9" xfId="1" applyFont="1" applyFill="1" applyBorder="1" applyAlignment="1">
      <alignment horizontal="center" vertical="center"/>
    </xf>
    <xf numFmtId="9" fontId="2" fillId="2" borderId="10" xfId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0" xfId="0" applyFont="1" applyFill="1" applyBorder="1" applyAlignment="1">
      <alignment vertical="center" wrapText="1"/>
    </xf>
    <xf numFmtId="0" fontId="0" fillId="0" borderId="26" xfId="0" applyBorder="1" applyAlignment="1">
      <alignment wrapText="1"/>
    </xf>
    <xf numFmtId="9" fontId="1" fillId="0" borderId="31" xfId="1" applyFont="1" applyBorder="1" applyAlignment="1">
      <alignment horizontal="center"/>
    </xf>
    <xf numFmtId="0" fontId="3" fillId="5" borderId="20" xfId="0" applyFont="1" applyFill="1" applyBorder="1" applyAlignment="1">
      <alignment wrapText="1"/>
    </xf>
    <xf numFmtId="9" fontId="2" fillId="5" borderId="9" xfId="1" applyFont="1" applyFill="1" applyBorder="1" applyAlignment="1">
      <alignment horizontal="center" vertical="center"/>
    </xf>
    <xf numFmtId="9" fontId="2" fillId="5" borderId="11" xfId="1" applyFont="1" applyFill="1" applyBorder="1" applyAlignment="1">
      <alignment horizontal="center" vertical="center"/>
    </xf>
    <xf numFmtId="9" fontId="2" fillId="5" borderId="10" xfId="1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wrapText="1"/>
    </xf>
    <xf numFmtId="9" fontId="2" fillId="6" borderId="12" xfId="1" applyFont="1" applyFill="1" applyBorder="1" applyAlignment="1">
      <alignment horizontal="center"/>
    </xf>
    <xf numFmtId="0" fontId="3" fillId="4" borderId="24" xfId="0" applyFont="1" applyFill="1" applyBorder="1" applyAlignment="1">
      <alignment vertical="center" wrapText="1"/>
    </xf>
    <xf numFmtId="9" fontId="2" fillId="4" borderId="9" xfId="1" applyFont="1" applyFill="1" applyBorder="1" applyAlignment="1">
      <alignment horizontal="center"/>
    </xf>
    <xf numFmtId="9" fontId="2" fillId="3" borderId="12" xfId="1" applyFont="1" applyFill="1" applyBorder="1" applyAlignment="1">
      <alignment horizontal="center"/>
    </xf>
    <xf numFmtId="0" fontId="6" fillId="7" borderId="20" xfId="0" applyFont="1" applyFill="1" applyBorder="1" applyAlignment="1">
      <alignment wrapText="1"/>
    </xf>
    <xf numFmtId="9" fontId="5" fillId="7" borderId="12" xfId="1" applyFont="1" applyFill="1" applyBorder="1" applyAlignment="1">
      <alignment horizontal="center"/>
    </xf>
    <xf numFmtId="0" fontId="3" fillId="8" borderId="20" xfId="0" applyFont="1" applyFill="1" applyBorder="1" applyAlignment="1">
      <alignment wrapText="1"/>
    </xf>
    <xf numFmtId="9" fontId="2" fillId="8" borderId="10" xfId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wrapText="1"/>
    </xf>
    <xf numFmtId="9" fontId="2" fillId="9" borderId="9" xfId="1" applyFont="1" applyFill="1" applyBorder="1" applyAlignment="1">
      <alignment horizontal="center" vertical="center"/>
    </xf>
    <xf numFmtId="9" fontId="2" fillId="9" borderId="10" xfId="1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wrapText="1"/>
    </xf>
    <xf numFmtId="9" fontId="2" fillId="8" borderId="11" xfId="1" applyFont="1" applyFill="1" applyBorder="1" applyAlignment="1">
      <alignment horizontal="center" vertical="center"/>
    </xf>
    <xf numFmtId="0" fontId="1" fillId="0" borderId="7" xfId="0" applyFont="1" applyBorder="1" applyAlignment="1"/>
    <xf numFmtId="0" fontId="1" fillId="0" borderId="2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4" xfId="0" applyFont="1" applyFill="1" applyBorder="1" applyAlignment="1"/>
    <xf numFmtId="0" fontId="7" fillId="0" borderId="0" xfId="0" applyFont="1"/>
    <xf numFmtId="0" fontId="2" fillId="8" borderId="23" xfId="0" applyFont="1" applyFill="1" applyBorder="1" applyAlignment="1">
      <alignment horizontal="left" vertical="center" wrapText="1"/>
    </xf>
    <xf numFmtId="0" fontId="2" fillId="8" borderId="22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9" borderId="21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wrapText="1"/>
    </xf>
    <xf numFmtId="164" fontId="0" fillId="0" borderId="0" xfId="0" applyNumberFormat="1" applyAlignment="1"/>
    <xf numFmtId="166" fontId="3" fillId="8" borderId="22" xfId="2" applyNumberFormat="1" applyFont="1" applyFill="1" applyBorder="1" applyAlignment="1"/>
    <xf numFmtId="166" fontId="3" fillId="8" borderId="6" xfId="2" applyNumberFormat="1" applyFont="1" applyFill="1" applyBorder="1" applyAlignment="1"/>
    <xf numFmtId="166" fontId="3" fillId="8" borderId="16" xfId="2" applyNumberFormat="1" applyFont="1" applyFill="1" applyBorder="1" applyAlignment="1">
      <alignment vertical="center"/>
    </xf>
    <xf numFmtId="166" fontId="2" fillId="8" borderId="14" xfId="2" applyNumberFormat="1" applyFont="1" applyFill="1" applyBorder="1" applyAlignment="1"/>
    <xf numFmtId="166" fontId="2" fillId="8" borderId="2" xfId="2" applyNumberFormat="1" applyFont="1" applyFill="1" applyBorder="1" applyAlignment="1">
      <alignment vertical="center"/>
    </xf>
    <xf numFmtId="166" fontId="3" fillId="8" borderId="19" xfId="2" applyNumberFormat="1" applyFont="1" applyFill="1" applyBorder="1" applyAlignment="1"/>
    <xf numFmtId="166" fontId="3" fillId="8" borderId="18" xfId="2" applyNumberFormat="1" applyFont="1" applyFill="1" applyBorder="1" applyAlignment="1"/>
    <xf numFmtId="166" fontId="3" fillId="8" borderId="5" xfId="2" applyNumberFormat="1" applyFont="1" applyFill="1" applyBorder="1" applyAlignment="1">
      <alignment vertical="center"/>
    </xf>
    <xf numFmtId="166" fontId="2" fillId="8" borderId="8" xfId="2" applyNumberFormat="1" applyFont="1" applyFill="1" applyBorder="1" applyAlignment="1"/>
    <xf numFmtId="166" fontId="2" fillId="8" borderId="4" xfId="2" applyNumberFormat="1" applyFont="1" applyFill="1" applyBorder="1" applyAlignment="1">
      <alignment vertical="center"/>
    </xf>
    <xf numFmtId="166" fontId="3" fillId="5" borderId="19" xfId="2" applyNumberFormat="1" applyFont="1" applyFill="1" applyBorder="1" applyAlignment="1"/>
    <xf numFmtId="166" fontId="3" fillId="5" borderId="18" xfId="2" applyNumberFormat="1" applyFont="1" applyFill="1" applyBorder="1" applyAlignment="1"/>
    <xf numFmtId="166" fontId="3" fillId="5" borderId="15" xfId="2" applyNumberFormat="1" applyFont="1" applyFill="1" applyBorder="1" applyAlignment="1">
      <alignment vertical="center"/>
    </xf>
    <xf numFmtId="166" fontId="2" fillId="5" borderId="8" xfId="2" applyNumberFormat="1" applyFont="1" applyFill="1" applyBorder="1" applyAlignment="1"/>
    <xf numFmtId="166" fontId="2" fillId="5" borderId="3" xfId="2" applyNumberFormat="1" applyFont="1" applyFill="1" applyBorder="1" applyAlignment="1">
      <alignment vertical="center"/>
    </xf>
    <xf numFmtId="166" fontId="3" fillId="5" borderId="16" xfId="2" applyNumberFormat="1" applyFont="1" applyFill="1" applyBorder="1" applyAlignment="1">
      <alignment vertical="center"/>
    </xf>
    <xf numFmtId="166" fontId="2" fillId="5" borderId="2" xfId="2" applyNumberFormat="1" applyFont="1" applyFill="1" applyBorder="1" applyAlignment="1">
      <alignment vertical="center"/>
    </xf>
    <xf numFmtId="166" fontId="3" fillId="5" borderId="5" xfId="2" applyNumberFormat="1" applyFont="1" applyFill="1" applyBorder="1" applyAlignment="1">
      <alignment vertical="center"/>
    </xf>
    <xf numFmtId="166" fontId="2" fillId="5" borderId="4" xfId="2" applyNumberFormat="1" applyFont="1" applyFill="1" applyBorder="1" applyAlignment="1">
      <alignment vertical="center"/>
    </xf>
    <xf numFmtId="166" fontId="6" fillId="7" borderId="19" xfId="2" applyNumberFormat="1" applyFont="1" applyFill="1" applyBorder="1" applyAlignment="1"/>
    <xf numFmtId="166" fontId="6" fillId="7" borderId="18" xfId="2" applyNumberFormat="1" applyFont="1" applyFill="1" applyBorder="1" applyAlignment="1"/>
    <xf numFmtId="166" fontId="6" fillId="7" borderId="17" xfId="2" applyNumberFormat="1" applyFont="1" applyFill="1" applyBorder="1" applyAlignment="1"/>
    <xf numFmtId="166" fontId="5" fillId="7" borderId="8" xfId="2" applyNumberFormat="1" applyFont="1" applyFill="1" applyBorder="1" applyAlignment="1"/>
    <xf numFmtId="166" fontId="5" fillId="7" borderId="1" xfId="2" applyNumberFormat="1" applyFont="1" applyFill="1" applyBorder="1" applyAlignment="1"/>
    <xf numFmtId="166" fontId="3" fillId="2" borderId="19" xfId="2" applyNumberFormat="1" applyFont="1" applyFill="1" applyBorder="1" applyAlignment="1"/>
    <xf numFmtId="166" fontId="3" fillId="2" borderId="18" xfId="2" applyNumberFormat="1" applyFont="1" applyFill="1" applyBorder="1" applyAlignment="1"/>
    <xf numFmtId="166" fontId="3" fillId="2" borderId="15" xfId="2" applyNumberFormat="1" applyFont="1" applyFill="1" applyBorder="1" applyAlignment="1">
      <alignment vertical="center"/>
    </xf>
    <xf numFmtId="166" fontId="2" fillId="2" borderId="8" xfId="2" applyNumberFormat="1" applyFont="1" applyFill="1" applyBorder="1" applyAlignment="1"/>
    <xf numFmtId="166" fontId="2" fillId="2" borderId="3" xfId="2" applyNumberFormat="1" applyFont="1" applyFill="1" applyBorder="1" applyAlignment="1">
      <alignment vertical="center"/>
    </xf>
    <xf numFmtId="166" fontId="3" fillId="2" borderId="5" xfId="2" applyNumberFormat="1" applyFont="1" applyFill="1" applyBorder="1" applyAlignment="1">
      <alignment vertical="center"/>
    </xf>
    <xf numFmtId="166" fontId="2" fillId="2" borderId="4" xfId="2" applyNumberFormat="1" applyFont="1" applyFill="1" applyBorder="1" applyAlignment="1">
      <alignment vertical="center"/>
    </xf>
    <xf numFmtId="166" fontId="3" fillId="3" borderId="19" xfId="2" applyNumberFormat="1" applyFont="1" applyFill="1" applyBorder="1" applyAlignment="1"/>
    <xf numFmtId="166" fontId="3" fillId="3" borderId="18" xfId="2" applyNumberFormat="1" applyFont="1" applyFill="1" applyBorder="1" applyAlignment="1"/>
    <xf numFmtId="166" fontId="3" fillId="3" borderId="17" xfId="2" applyNumberFormat="1" applyFont="1" applyFill="1" applyBorder="1" applyAlignment="1"/>
    <xf numFmtId="166" fontId="2" fillId="3" borderId="8" xfId="2" applyNumberFormat="1" applyFont="1" applyFill="1" applyBorder="1" applyAlignment="1"/>
    <xf numFmtId="166" fontId="2" fillId="3" borderId="1" xfId="2" applyNumberFormat="1" applyFont="1" applyFill="1" applyBorder="1" applyAlignment="1"/>
    <xf numFmtId="166" fontId="3" fillId="9" borderId="19" xfId="2" applyNumberFormat="1" applyFont="1" applyFill="1" applyBorder="1" applyAlignment="1"/>
    <xf numFmtId="166" fontId="3" fillId="9" borderId="18" xfId="2" applyNumberFormat="1" applyFont="1" applyFill="1" applyBorder="1" applyAlignment="1"/>
    <xf numFmtId="166" fontId="3" fillId="9" borderId="15" xfId="2" applyNumberFormat="1" applyFont="1" applyFill="1" applyBorder="1" applyAlignment="1">
      <alignment vertical="center"/>
    </xf>
    <xf numFmtId="166" fontId="2" fillId="9" borderId="8" xfId="2" applyNumberFormat="1" applyFont="1" applyFill="1" applyBorder="1" applyAlignment="1"/>
    <xf numFmtId="166" fontId="2" fillId="9" borderId="3" xfId="2" applyNumberFormat="1" applyFont="1" applyFill="1" applyBorder="1" applyAlignment="1">
      <alignment vertical="center"/>
    </xf>
    <xf numFmtId="166" fontId="3" fillId="9" borderId="5" xfId="2" applyNumberFormat="1" applyFont="1" applyFill="1" applyBorder="1" applyAlignment="1">
      <alignment vertical="center"/>
    </xf>
    <xf numFmtId="166" fontId="2" fillId="9" borderId="4" xfId="2" applyNumberFormat="1" applyFont="1" applyFill="1" applyBorder="1" applyAlignment="1">
      <alignment vertical="center"/>
    </xf>
    <xf numFmtId="166" fontId="3" fillId="6" borderId="19" xfId="2" applyNumberFormat="1" applyFont="1" applyFill="1" applyBorder="1" applyAlignment="1"/>
    <xf numFmtId="166" fontId="3" fillId="6" borderId="18" xfId="2" applyNumberFormat="1" applyFont="1" applyFill="1" applyBorder="1" applyAlignment="1"/>
    <xf numFmtId="166" fontId="3" fillId="6" borderId="17" xfId="2" applyNumberFormat="1" applyFont="1" applyFill="1" applyBorder="1" applyAlignment="1"/>
    <xf numFmtId="166" fontId="2" fillId="6" borderId="8" xfId="2" applyNumberFormat="1" applyFont="1" applyFill="1" applyBorder="1" applyAlignment="1"/>
    <xf numFmtId="166" fontId="2" fillId="6" borderId="1" xfId="2" applyNumberFormat="1" applyFont="1" applyFill="1" applyBorder="1" applyAlignment="1"/>
    <xf numFmtId="166" fontId="3" fillId="2" borderId="17" xfId="2" applyNumberFormat="1" applyFont="1" applyFill="1" applyBorder="1" applyAlignment="1"/>
    <xf numFmtId="166" fontId="2" fillId="2" borderId="1" xfId="2" applyNumberFormat="1" applyFont="1" applyFill="1" applyBorder="1" applyAlignment="1"/>
    <xf numFmtId="166" fontId="3" fillId="4" borderId="21" xfId="2" applyNumberFormat="1" applyFont="1" applyFill="1" applyBorder="1" applyAlignment="1"/>
    <xf numFmtId="166" fontId="3" fillId="4" borderId="25" xfId="2" applyNumberFormat="1" applyFont="1" applyFill="1" applyBorder="1" applyAlignment="1"/>
    <xf numFmtId="166" fontId="3" fillId="4" borderId="15" xfId="2" applyNumberFormat="1" applyFont="1" applyFill="1" applyBorder="1" applyAlignment="1"/>
    <xf numFmtId="166" fontId="2" fillId="4" borderId="13" xfId="2" applyNumberFormat="1" applyFont="1" applyFill="1" applyBorder="1" applyAlignment="1"/>
    <xf numFmtId="166" fontId="2" fillId="4" borderId="3" xfId="2" applyNumberFormat="1" applyFont="1" applyFill="1" applyBorder="1" applyAlignment="1"/>
    <xf numFmtId="166" fontId="2" fillId="2" borderId="7" xfId="2" applyNumberFormat="1" applyFont="1" applyFill="1" applyBorder="1" applyAlignment="1"/>
    <xf numFmtId="166" fontId="2" fillId="2" borderId="27" xfId="2" applyNumberFormat="1" applyFont="1" applyFill="1" applyBorder="1" applyAlignment="1"/>
    <xf numFmtId="166" fontId="2" fillId="2" borderId="28" xfId="2" applyNumberFormat="1" applyFont="1" applyFill="1" applyBorder="1" applyAlignment="1"/>
    <xf numFmtId="166" fontId="2" fillId="2" borderId="29" xfId="2" applyNumberFormat="1" applyFont="1" applyFill="1" applyBorder="1" applyAlignment="1"/>
    <xf numFmtId="166" fontId="1" fillId="0" borderId="30" xfId="2" applyNumberFormat="1" applyFont="1" applyBorder="1" applyAlignment="1"/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3300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484E0-EC79-4F63-BD99-9F6ED590D1F2}">
  <dimension ref="A1:H19"/>
  <sheetViews>
    <sheetView tabSelected="1" zoomScale="120" zoomScaleNormal="120" workbookViewId="0">
      <selection activeCell="K7" sqref="K7"/>
    </sheetView>
  </sheetViews>
  <sheetFormatPr defaultRowHeight="15" x14ac:dyDescent="0.25"/>
  <cols>
    <col min="1" max="1" width="18.5703125" customWidth="1"/>
    <col min="2" max="2" width="33.7109375" customWidth="1"/>
    <col min="3" max="3" width="16.85546875" bestFit="1" customWidth="1"/>
    <col min="4" max="7" width="12" bestFit="1" customWidth="1"/>
    <col min="8" max="8" width="5.85546875" bestFit="1" customWidth="1"/>
  </cols>
  <sheetData>
    <row r="1" spans="1:8" ht="23.25" x14ac:dyDescent="0.35">
      <c r="A1" s="36" t="s">
        <v>29</v>
      </c>
    </row>
    <row r="2" spans="1:8" ht="15.75" thickBot="1" x14ac:dyDescent="0.3"/>
    <row r="3" spans="1:8" s="2" customFormat="1" ht="15.75" thickBot="1" x14ac:dyDescent="0.3">
      <c r="A3" s="29" t="s">
        <v>0</v>
      </c>
      <c r="B3" s="30" t="s">
        <v>1</v>
      </c>
      <c r="C3" s="31" t="s">
        <v>24</v>
      </c>
      <c r="D3" s="32" t="s">
        <v>25</v>
      </c>
      <c r="E3" s="32"/>
      <c r="F3" s="33" t="s">
        <v>26</v>
      </c>
      <c r="G3" s="34"/>
      <c r="H3" s="35"/>
    </row>
    <row r="4" spans="1:8" x14ac:dyDescent="0.25">
      <c r="A4" s="37" t="s">
        <v>28</v>
      </c>
      <c r="B4" s="27" t="s">
        <v>18</v>
      </c>
      <c r="C4" s="53">
        <v>15000</v>
      </c>
      <c r="D4" s="54">
        <v>10000</v>
      </c>
      <c r="E4" s="55">
        <f>D4+D5</f>
        <v>25000</v>
      </c>
      <c r="F4" s="56">
        <v>6000</v>
      </c>
      <c r="G4" s="57">
        <f>F4+F5</f>
        <v>16000</v>
      </c>
      <c r="H4" s="28">
        <f>G4/E4</f>
        <v>0.64</v>
      </c>
    </row>
    <row r="5" spans="1:8" x14ac:dyDescent="0.25">
      <c r="A5" s="38"/>
      <c r="B5" s="22" t="s">
        <v>16</v>
      </c>
      <c r="C5" s="58">
        <v>30000</v>
      </c>
      <c r="D5" s="59">
        <v>15000</v>
      </c>
      <c r="E5" s="60"/>
      <c r="F5" s="61">
        <v>10000</v>
      </c>
      <c r="G5" s="62"/>
      <c r="H5" s="23"/>
    </row>
    <row r="6" spans="1:8" ht="30" x14ac:dyDescent="0.25">
      <c r="A6" s="39" t="s">
        <v>2</v>
      </c>
      <c r="B6" s="11" t="s">
        <v>10</v>
      </c>
      <c r="C6" s="63">
        <v>16000</v>
      </c>
      <c r="D6" s="64">
        <v>16000</v>
      </c>
      <c r="E6" s="65">
        <f>D6+D7+D8</f>
        <v>99000</v>
      </c>
      <c r="F6" s="66">
        <v>10000</v>
      </c>
      <c r="G6" s="67">
        <f>F6+F7+F8</f>
        <v>76000</v>
      </c>
      <c r="H6" s="12">
        <f>G6/E6</f>
        <v>0.76767676767676762</v>
      </c>
    </row>
    <row r="7" spans="1:8" ht="30" x14ac:dyDescent="0.25">
      <c r="A7" s="40"/>
      <c r="B7" s="11" t="s">
        <v>11</v>
      </c>
      <c r="C7" s="63">
        <v>35000</v>
      </c>
      <c r="D7" s="64">
        <v>35000</v>
      </c>
      <c r="E7" s="68"/>
      <c r="F7" s="66">
        <v>30000</v>
      </c>
      <c r="G7" s="69"/>
      <c r="H7" s="13"/>
    </row>
    <row r="8" spans="1:8" ht="30" x14ac:dyDescent="0.25">
      <c r="A8" s="41"/>
      <c r="B8" s="11" t="s">
        <v>12</v>
      </c>
      <c r="C8" s="63">
        <v>48000</v>
      </c>
      <c r="D8" s="64">
        <v>48000</v>
      </c>
      <c r="E8" s="70"/>
      <c r="F8" s="66">
        <v>36000</v>
      </c>
      <c r="G8" s="71"/>
      <c r="H8" s="14"/>
    </row>
    <row r="9" spans="1:8" ht="30" x14ac:dyDescent="0.25">
      <c r="A9" s="42" t="s">
        <v>3</v>
      </c>
      <c r="B9" s="20" t="s">
        <v>19</v>
      </c>
      <c r="C9" s="72">
        <v>45000</v>
      </c>
      <c r="D9" s="73">
        <v>40050</v>
      </c>
      <c r="E9" s="74">
        <f>D9</f>
        <v>40050</v>
      </c>
      <c r="F9" s="75">
        <v>37000</v>
      </c>
      <c r="G9" s="76">
        <f>F9</f>
        <v>37000</v>
      </c>
      <c r="H9" s="21">
        <f>G9/E9</f>
        <v>0.92384519350811489</v>
      </c>
    </row>
    <row r="10" spans="1:8" x14ac:dyDescent="0.25">
      <c r="A10" s="43" t="s">
        <v>4</v>
      </c>
      <c r="B10" s="7" t="s">
        <v>15</v>
      </c>
      <c r="C10" s="77">
        <v>27000</v>
      </c>
      <c r="D10" s="78">
        <v>24300</v>
      </c>
      <c r="E10" s="79">
        <f>D10+D11</f>
        <v>46300</v>
      </c>
      <c r="F10" s="80">
        <v>20000</v>
      </c>
      <c r="G10" s="81">
        <f>F10+F11</f>
        <v>40000</v>
      </c>
      <c r="H10" s="4">
        <f>G10/E10</f>
        <v>0.86393088552915764</v>
      </c>
    </row>
    <row r="11" spans="1:8" x14ac:dyDescent="0.25">
      <c r="A11" s="44"/>
      <c r="B11" s="7" t="s">
        <v>17</v>
      </c>
      <c r="C11" s="77">
        <v>24444</v>
      </c>
      <c r="D11" s="78">
        <v>22000</v>
      </c>
      <c r="E11" s="82"/>
      <c r="F11" s="80">
        <v>20000</v>
      </c>
      <c r="G11" s="83"/>
      <c r="H11" s="5"/>
    </row>
    <row r="12" spans="1:8" ht="30" x14ac:dyDescent="0.25">
      <c r="A12" s="45" t="s">
        <v>5</v>
      </c>
      <c r="B12" s="6" t="s">
        <v>20</v>
      </c>
      <c r="C12" s="84">
        <v>10000</v>
      </c>
      <c r="D12" s="85">
        <v>10000</v>
      </c>
      <c r="E12" s="86">
        <f>D12</f>
        <v>10000</v>
      </c>
      <c r="F12" s="87">
        <v>10000</v>
      </c>
      <c r="G12" s="88">
        <f>F12</f>
        <v>10000</v>
      </c>
      <c r="H12" s="19">
        <f>G12/E12</f>
        <v>1</v>
      </c>
    </row>
    <row r="13" spans="1:8" ht="30" x14ac:dyDescent="0.25">
      <c r="A13" s="46" t="s">
        <v>6</v>
      </c>
      <c r="B13" s="24" t="s">
        <v>21</v>
      </c>
      <c r="C13" s="89">
        <v>12000</v>
      </c>
      <c r="D13" s="90">
        <v>12000</v>
      </c>
      <c r="E13" s="91">
        <f>D13+D14</f>
        <v>17000</v>
      </c>
      <c r="F13" s="92">
        <v>11000</v>
      </c>
      <c r="G13" s="93">
        <f>F13+F14</f>
        <v>11000</v>
      </c>
      <c r="H13" s="25">
        <f>G13/E13</f>
        <v>0.6470588235294118</v>
      </c>
    </row>
    <row r="14" spans="1:8" ht="30" x14ac:dyDescent="0.25">
      <c r="A14" s="47"/>
      <c r="B14" s="24" t="s">
        <v>23</v>
      </c>
      <c r="C14" s="89">
        <v>10000</v>
      </c>
      <c r="D14" s="90">
        <v>5000</v>
      </c>
      <c r="E14" s="94"/>
      <c r="F14" s="92">
        <v>0</v>
      </c>
      <c r="G14" s="95"/>
      <c r="H14" s="26"/>
    </row>
    <row r="15" spans="1:8" s="1" customFormat="1" ht="30" x14ac:dyDescent="0.25">
      <c r="A15" s="48" t="s">
        <v>7</v>
      </c>
      <c r="B15" s="15" t="s">
        <v>13</v>
      </c>
      <c r="C15" s="96">
        <v>6300</v>
      </c>
      <c r="D15" s="97">
        <v>6000</v>
      </c>
      <c r="E15" s="98">
        <f>D15</f>
        <v>6000</v>
      </c>
      <c r="F15" s="99">
        <v>5000</v>
      </c>
      <c r="G15" s="100">
        <f t="shared" ref="G15:G17" si="0">F15</f>
        <v>5000</v>
      </c>
      <c r="H15" s="16">
        <f>G15/E15</f>
        <v>0.83333333333333337</v>
      </c>
    </row>
    <row r="16" spans="1:8" ht="45" x14ac:dyDescent="0.25">
      <c r="A16" s="49" t="s">
        <v>8</v>
      </c>
      <c r="B16" s="8" t="s">
        <v>27</v>
      </c>
      <c r="C16" s="77"/>
      <c r="D16" s="78"/>
      <c r="E16" s="101">
        <f>D16</f>
        <v>0</v>
      </c>
      <c r="F16" s="80">
        <f t="shared" ref="F16" si="1">D16*0.9</f>
        <v>0</v>
      </c>
      <c r="G16" s="102">
        <f t="shared" si="0"/>
        <v>0</v>
      </c>
      <c r="H16" s="3"/>
    </row>
    <row r="17" spans="1:8" ht="30.75" thickBot="1" x14ac:dyDescent="0.3">
      <c r="A17" s="50" t="s">
        <v>14</v>
      </c>
      <c r="B17" s="17" t="s">
        <v>9</v>
      </c>
      <c r="C17" s="103">
        <v>12000</v>
      </c>
      <c r="D17" s="104">
        <v>12000</v>
      </c>
      <c r="E17" s="105">
        <f>D17</f>
        <v>12000</v>
      </c>
      <c r="F17" s="106">
        <v>5000</v>
      </c>
      <c r="G17" s="107">
        <f t="shared" si="0"/>
        <v>5000</v>
      </c>
      <c r="H17" s="18">
        <f>G17/E17</f>
        <v>0.41666666666666669</v>
      </c>
    </row>
    <row r="18" spans="1:8" ht="15.75" thickBot="1" x14ac:dyDescent="0.3">
      <c r="A18" s="51" t="s">
        <v>22</v>
      </c>
      <c r="B18" s="9"/>
      <c r="C18" s="108">
        <f>SUM(C4:C17)</f>
        <v>290744</v>
      </c>
      <c r="D18" s="109">
        <f>SUM(D4:D17)</f>
        <v>255350</v>
      </c>
      <c r="E18" s="110">
        <f>SUM(E4:E17)</f>
        <v>255350</v>
      </c>
      <c r="F18" s="111">
        <f>SUM(F4:F17)</f>
        <v>200000</v>
      </c>
      <c r="G18" s="112">
        <f>SUM(G4:G17)</f>
        <v>200000</v>
      </c>
      <c r="H18" s="10">
        <f>G18/E18</f>
        <v>0.78323869199138441</v>
      </c>
    </row>
    <row r="19" spans="1:8" x14ac:dyDescent="0.25">
      <c r="C19" s="2"/>
      <c r="D19" s="52"/>
      <c r="E19" s="2"/>
      <c r="F19" s="2"/>
      <c r="G19" s="2"/>
    </row>
  </sheetData>
  <mergeCells count="18">
    <mergeCell ref="A13:A14"/>
    <mergeCell ref="F3:G3"/>
    <mergeCell ref="D3:E3"/>
    <mergeCell ref="A4:A5"/>
    <mergeCell ref="A6:A8"/>
    <mergeCell ref="A10:A11"/>
    <mergeCell ref="E4:E5"/>
    <mergeCell ref="E6:E8"/>
    <mergeCell ref="E10:E11"/>
    <mergeCell ref="E13:E14"/>
    <mergeCell ref="H6:H8"/>
    <mergeCell ref="H10:H11"/>
    <mergeCell ref="H13:H14"/>
    <mergeCell ref="H4:H5"/>
    <mergeCell ref="G4:G5"/>
    <mergeCell ref="G6:G8"/>
    <mergeCell ref="G10:G11"/>
    <mergeCell ref="G13:G1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Asistentka</dc:creator>
  <cp:lastModifiedBy>Starosta</cp:lastModifiedBy>
  <cp:lastPrinted>2020-03-17T09:32:46Z</cp:lastPrinted>
  <dcterms:created xsi:type="dcterms:W3CDTF">2020-01-31T07:38:35Z</dcterms:created>
  <dcterms:modified xsi:type="dcterms:W3CDTF">2020-03-17T09:32:52Z</dcterms:modified>
</cp:coreProperties>
</file>